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115" yWindow="690" windowWidth="9330" windowHeight="9120" activeTab="4"/>
  </bookViews>
  <sheets>
    <sheet name="PL" sheetId="1" r:id="rId1"/>
    <sheet name="BS" sheetId="2" r:id="rId2"/>
    <sheet name="EQUITY" sheetId="3" r:id="rId3"/>
    <sheet name="CASH" sheetId="4" r:id="rId4"/>
    <sheet name="NOTES" sheetId="5" r:id="rId5"/>
  </sheets>
  <definedNames>
    <definedName name="_xlnm.Print_Area" localSheetId="1">'BS'!$A$1:$D$69</definedName>
    <definedName name="_xlnm.Print_Area" localSheetId="2">'EQUITY'!$A$1:$J$69</definedName>
    <definedName name="_xlnm.Print_Area" localSheetId="4">'NOTES'!$A$1:$M$279</definedName>
    <definedName name="_xlnm.Print_Area" localSheetId="0">'PL'!$A$2:$E$49</definedName>
  </definedNames>
  <calcPr fullCalcOnLoad="1"/>
</workbook>
</file>

<file path=xl/sharedStrings.xml><?xml version="1.0" encoding="utf-8"?>
<sst xmlns="http://schemas.openxmlformats.org/spreadsheetml/2006/main" count="385" uniqueCount="291">
  <si>
    <t>The statutory tax rate was reduced to 26 per cent from the previous year's rate of 27 per cent effective in the current year of assessment.</t>
  </si>
  <si>
    <t>All listing proceeds have been fully utilised as proposed for capital expenditure, repayment of hire purchase creditors, working capital and listing expenses.</t>
  </si>
  <si>
    <t>Estimated listing expenses *</t>
  </si>
  <si>
    <t>Borrowings and Debt Securities</t>
  </si>
  <si>
    <t>(Incorporated in Malaysia)</t>
  </si>
  <si>
    <t>Seasonal or Cyclical Factors</t>
  </si>
  <si>
    <t>Segment Information</t>
  </si>
  <si>
    <t>Revenue</t>
  </si>
  <si>
    <t>RM '000</t>
  </si>
  <si>
    <t>RM'000</t>
  </si>
  <si>
    <t>Review of Performance</t>
  </si>
  <si>
    <t>Comparison with the Preceding Quarter's Results</t>
  </si>
  <si>
    <t>Variance</t>
  </si>
  <si>
    <t>%</t>
  </si>
  <si>
    <t>Taxation</t>
  </si>
  <si>
    <t>Details of taxation are as follows :-</t>
  </si>
  <si>
    <t>Profit / (loss) on Sale of Unquoted Investments and / or Properties</t>
  </si>
  <si>
    <t>Purchase or Disposal of Quoted Securities</t>
  </si>
  <si>
    <t>Inventories</t>
  </si>
  <si>
    <t>Reserves</t>
  </si>
  <si>
    <t>Minority interests</t>
  </si>
  <si>
    <t>Distributable</t>
  </si>
  <si>
    <t>Share</t>
  </si>
  <si>
    <t>Total</t>
  </si>
  <si>
    <t>Capital</t>
  </si>
  <si>
    <t>Premium</t>
  </si>
  <si>
    <t>Profit before tax</t>
  </si>
  <si>
    <t>Cash and cash equivalents as at  1 January</t>
  </si>
  <si>
    <t>Cash and bank balances</t>
  </si>
  <si>
    <t>Off balance sheet financial instruments</t>
  </si>
  <si>
    <t>Material Litigation</t>
  </si>
  <si>
    <t>Reserve</t>
  </si>
  <si>
    <t>Related Party Transactions</t>
  </si>
  <si>
    <t>By Activities</t>
  </si>
  <si>
    <t>Profit</t>
  </si>
  <si>
    <t>Before</t>
  </si>
  <si>
    <t xml:space="preserve">Assets </t>
  </si>
  <si>
    <t>Employed</t>
  </si>
  <si>
    <t>Trading</t>
  </si>
  <si>
    <t>Manufacturing</t>
  </si>
  <si>
    <t>Inter-company balances</t>
  </si>
  <si>
    <t>Currency translation difference</t>
  </si>
  <si>
    <t>Effect on foreign exchange rate changes</t>
  </si>
  <si>
    <t>Capital Commitment.</t>
  </si>
  <si>
    <t>Status of Corporate Proposals</t>
  </si>
  <si>
    <t>Income Tax</t>
  </si>
  <si>
    <t>Extension of factory and purchase of machinery</t>
  </si>
  <si>
    <t>Repayment of hire purchase creditors</t>
  </si>
  <si>
    <t>As disclosed</t>
  </si>
  <si>
    <t>Unutilised</t>
  </si>
  <si>
    <t>Utilisation</t>
  </si>
  <si>
    <t>Purchase of land</t>
  </si>
  <si>
    <t>Y.S.P. SOUTHEAST ASIA HOLDING BHD. (Company no : 552781-X)</t>
  </si>
  <si>
    <t>Y.S.P. SOUTHEAST ASIA HOLDING BHD. (Company No : 552781-X)</t>
  </si>
  <si>
    <t>The proceeds from public issue of RM11.798 million are utilised in the following manner :</t>
  </si>
  <si>
    <t>Bank borrowings</t>
  </si>
  <si>
    <t>Short term revolving credit</t>
  </si>
  <si>
    <t>Investment holding</t>
  </si>
  <si>
    <t>Basic Earnings Per Share (sen)</t>
  </si>
  <si>
    <t>Basic Earnings Per Share</t>
  </si>
  <si>
    <t>Diluted Earnings Per Share (sen)</t>
  </si>
  <si>
    <t>Secured short term borrowings</t>
  </si>
  <si>
    <t>Hire purchase creditor</t>
  </si>
  <si>
    <t>Short term loan</t>
  </si>
  <si>
    <t>Secured long term borrowings</t>
  </si>
  <si>
    <t>Long term loan</t>
  </si>
  <si>
    <t>Total borrowings</t>
  </si>
  <si>
    <t>Note : Hire purchase creditor payable within one year has been included in other payables.</t>
  </si>
  <si>
    <t>Contingent liabilities</t>
  </si>
  <si>
    <t>Material Changes in Estimates</t>
  </si>
  <si>
    <t>Administrative expenses</t>
  </si>
  <si>
    <t>Finance cost</t>
  </si>
  <si>
    <t>Attributable to:</t>
  </si>
  <si>
    <t>TOTAL ASSETS</t>
  </si>
  <si>
    <t>EQUITY AND LIABILITIES</t>
  </si>
  <si>
    <t>TOTAL EQUITY AND LIABILITIES</t>
  </si>
  <si>
    <t>Income tax expense</t>
  </si>
  <si>
    <t>Equity holders of the parent</t>
  </si>
  <si>
    <t>Minority</t>
  </si>
  <si>
    <t xml:space="preserve">Total </t>
  </si>
  <si>
    <t>Equity</t>
  </si>
  <si>
    <t>The Group's operations are not materially affected by any seasonal or cyclical factors.</t>
  </si>
  <si>
    <t>Auditors' Report on Preceding Annual Financial Statements</t>
  </si>
  <si>
    <t>Unusual Items due to their Nature, Size or Incidence</t>
  </si>
  <si>
    <t>Dividends Paid</t>
  </si>
  <si>
    <t>Valuations of Property, Plant and Equipment</t>
  </si>
  <si>
    <t>Changes in the Composition of the Group</t>
  </si>
  <si>
    <t>Profit Forecast or Profit Guarantee</t>
  </si>
  <si>
    <t>Basis of Preparation</t>
  </si>
  <si>
    <t>Changes in Accounting Policies</t>
  </si>
  <si>
    <t>Property, plant and equipment</t>
  </si>
  <si>
    <t>Status of Utilisation of Proceeds</t>
  </si>
  <si>
    <t>There were no outstanding material litigations which will adversely affect the position or business of the Group.</t>
  </si>
  <si>
    <t>SGD'000</t>
  </si>
  <si>
    <t>Profit for the period</t>
  </si>
  <si>
    <t>Tax</t>
  </si>
  <si>
    <t>Other operating expenses</t>
  </si>
  <si>
    <t>Profit from operations</t>
  </si>
  <si>
    <t>Property, plant &amp; equipment</t>
  </si>
  <si>
    <t xml:space="preserve">Earnings Per Share </t>
  </si>
  <si>
    <t>Gross Profit</t>
  </si>
  <si>
    <t>Other income</t>
  </si>
  <si>
    <t>Cost of sales</t>
  </si>
  <si>
    <t>Intangible assets</t>
  </si>
  <si>
    <t>Investment in associates</t>
  </si>
  <si>
    <t>Trade receivables</t>
  </si>
  <si>
    <t>Other receivables</t>
  </si>
  <si>
    <t>Cash &amp; cash equivalents</t>
  </si>
  <si>
    <t>Share capital</t>
  </si>
  <si>
    <t>Deferred taxation</t>
  </si>
  <si>
    <t>Term loan</t>
  </si>
  <si>
    <t>Finance creditor</t>
  </si>
  <si>
    <t>Trade payables</t>
  </si>
  <si>
    <t>Other payables</t>
  </si>
  <si>
    <t>Profit for the year</t>
  </si>
  <si>
    <t>Fixed deposits with licensed banks</t>
  </si>
  <si>
    <t>Diluted Earnings Per Share</t>
  </si>
  <si>
    <t xml:space="preserve"> </t>
  </si>
  <si>
    <t xml:space="preserve">Working capital </t>
  </si>
  <si>
    <t>At 1 January 2007</t>
  </si>
  <si>
    <t>Material Events Subsequent to the end of the Reporting Period</t>
  </si>
  <si>
    <t>No commentary is made on any variance arises between actual profit from forecast profit, as it does not apply to the Group.</t>
  </si>
  <si>
    <t>Share of loss of equity accounted associates</t>
  </si>
  <si>
    <t>This capital commitment comprises the construction of 2 additional 5 storey buildings which will house the factory, warehouse, office and car park as per announcement to Bursa Malaysia Securities Berhad on 21 June 2006.</t>
  </si>
  <si>
    <t>Issue of ordinary shares: Pursuant to ESOS</t>
  </si>
  <si>
    <t>Warrant</t>
  </si>
  <si>
    <t>As at</t>
  </si>
  <si>
    <t>Ultimate Holding Company:</t>
  </si>
  <si>
    <t>Purchase of pharmaceutical products</t>
  </si>
  <si>
    <t>Consultancy fees payable</t>
  </si>
  <si>
    <t>Tax recoverable</t>
  </si>
  <si>
    <t>At 1 January 2008</t>
  </si>
  <si>
    <t>The auditors' report on the audited financial statements for the year ended 31 December 2007 was not qualified.</t>
  </si>
  <si>
    <t>Earnings per share (EPS) attributable
to equity holders of the Company (sen):</t>
  </si>
  <si>
    <t>Basic EPS</t>
  </si>
  <si>
    <t>Diluted EPS</t>
  </si>
  <si>
    <t>The above condensed consolidated income statement should be read in conjunction with the audited financial statements for the year ended 31 December 2007.</t>
  </si>
  <si>
    <t>31/12/2007</t>
  </si>
  <si>
    <t>ASSETS</t>
  </si>
  <si>
    <t>Non-current Assets</t>
  </si>
  <si>
    <t>Current Assets</t>
  </si>
  <si>
    <t>Equity Attributable to Equity Holders of the Company</t>
  </si>
  <si>
    <t>Total Equity</t>
  </si>
  <si>
    <t>Non-current Liabilities</t>
  </si>
  <si>
    <t>Current Liabilities</t>
  </si>
  <si>
    <t>Total Liabilities</t>
  </si>
  <si>
    <t>Reserves:</t>
  </si>
  <si>
    <t xml:space="preserve">  Share premium</t>
  </si>
  <si>
    <t xml:space="preserve">  Exchange fluctuation reserve</t>
  </si>
  <si>
    <t xml:space="preserve">  Warrant Reserves</t>
  </si>
  <si>
    <t>CONDENSED CONSOLIDATED BALANCE SHEET</t>
  </si>
  <si>
    <t>Net assets per share attributable to 
equity holders of the Company (RM)</t>
  </si>
  <si>
    <t>The above condensed consolidated balance sheet should be read in conjunction with the audited financial statements for the year ended 31 December 2007.</t>
  </si>
  <si>
    <t>Attributable to equity holders of the Company</t>
  </si>
  <si>
    <t>Interest</t>
  </si>
  <si>
    <t>Non-distributable</t>
  </si>
  <si>
    <t>Exchange</t>
  </si>
  <si>
    <t>Currency</t>
  </si>
  <si>
    <t>Foreign</t>
  </si>
  <si>
    <t>Retained</t>
  </si>
  <si>
    <t>COMPOSITION OF CASH AND CASH EQUIVALENTS</t>
  </si>
  <si>
    <t>The above condensed consolidated statement of changes in equity should be read in conjunction with the audited financial statements for the year ended 31 December 2007.</t>
  </si>
  <si>
    <t>The above condensed consolidated cash flow statement should be read in conjunction with the audited financial statements for the year ended 31 December 2007.</t>
  </si>
  <si>
    <t xml:space="preserve">The interim financial statements are unaudited and have been prepared in accordance with the requirements of FRS 134" Interim Financial Reporting " and Paragraph 9.22 of the Listing Requirements of Bursa Malaysia Securities Berhad. </t>
  </si>
  <si>
    <t>The interim financial statements should be read in conjunction with the audited financial statements for the financial year ended 31 December 2007. The explanatory notes attached to the interim financial statements provide an explanation of events and transactions that are significant to an understanding of the changes in the financial position and performance of the Group since the financial year ended 31 December 2007.</t>
  </si>
  <si>
    <t xml:space="preserve">The accounting policies and methods of computation adopted are consistent with those of the audited financial statements for the year ended 31 December 2007 except for the adoption of the following revised Financial Reporting Standards (FRSs) and new Interpretations effective for financial periods beginning on or after 1 January 2008: - </t>
  </si>
  <si>
    <t>FRS 107</t>
  </si>
  <si>
    <t>IC Interpretation 1</t>
  </si>
  <si>
    <t>Cash Flow Statements</t>
  </si>
  <si>
    <t>FRS 111</t>
  </si>
  <si>
    <t>FRS 112</t>
  </si>
  <si>
    <t>FRS 118</t>
  </si>
  <si>
    <t>FRS 120</t>
  </si>
  <si>
    <t>Construction Contracts</t>
  </si>
  <si>
    <t>Income Taxes</t>
  </si>
  <si>
    <t>Accounting for Government Grants and Disclosure of Government Assistance</t>
  </si>
  <si>
    <t>FRS 134</t>
  </si>
  <si>
    <t>FRS 137</t>
  </si>
  <si>
    <t>Interim Financial Reporting</t>
  </si>
  <si>
    <t>Provisions, Contingent Liabilities and Contingent Assets</t>
  </si>
  <si>
    <t>IC Interpretation 2</t>
  </si>
  <si>
    <t>Changes in Existing Decommissioning, Restoration and Similar Liabilities</t>
  </si>
  <si>
    <t>Member's Shares in Co-operative Entities and Similar Instruments</t>
  </si>
  <si>
    <t>Rights to Interests arising from Decommissioning, Restoration and Environmental 
Rehabilitation Funds</t>
  </si>
  <si>
    <t>IC Interpretation 5</t>
  </si>
  <si>
    <t>IC Interpretation 6</t>
  </si>
  <si>
    <t>IC Interpretation 7</t>
  </si>
  <si>
    <t>IC Interpretation 8</t>
  </si>
  <si>
    <t>Liabilities arising from Participating in a Specific Market
- Waste Electrical and Electronic Equipment</t>
  </si>
  <si>
    <t>Scope of FRS 2</t>
  </si>
  <si>
    <t>The adoption of the abovementioned FRSs does not have significant financial impact on the Group.</t>
  </si>
  <si>
    <t>The valuations of property, plant and equipment have been brought forward without amendment from the financial statements for the year ended 31 December 2007.</t>
  </si>
  <si>
    <t>There were no contingent liabilities as at the date of this announcement since the preceding financial year ended 31 December 2007.</t>
  </si>
  <si>
    <t>Capital commitments expenditure in respect of the following are not provided for in the interim financial statements:</t>
  </si>
  <si>
    <t>Profit attributable to equity holders of the 
Company (RM'000)</t>
  </si>
  <si>
    <t>Weighted average number of ordinary shares
in issue ('000)</t>
  </si>
  <si>
    <t>The basic earnings per share is calculated by dividing profit for the period attributable to equity holders of the Company over the weighted average number of  ordinary shares in issue during the period.</t>
  </si>
  <si>
    <t>The diluted earnings per share is calculated by dividing profit for the period attributable to equity holders of the Company over the weighted average number of  ordinary shares in issue during the period after adjustment for the effect of dilutive potential ordinary shares.</t>
  </si>
  <si>
    <t>Effect of dilution-Share options</t>
  </si>
  <si>
    <t>Adjusted weighted average number of ordinary shares in issue -diluted ('000)</t>
  </si>
  <si>
    <t xml:space="preserve">Note : The extension of factory and purchase of machinery originally proposed for cephalosporine project is replaced by the expansion of eyedrop and sterile projects.The change in plan was disclosed in an announcement in June 2005. </t>
  </si>
  <si>
    <t>* The actual listing epenses are higher than budgeted, and the deficit was financed from the portion allocated to working capital.</t>
  </si>
  <si>
    <t>3 months ended</t>
  </si>
  <si>
    <t>Prepaid interest in leased land</t>
  </si>
  <si>
    <t>Amount due from related companies</t>
  </si>
  <si>
    <t>Amount due to ultimate holding company</t>
  </si>
  <si>
    <r>
      <t>Applying the Restatement Approach under FRS 129</t>
    </r>
    <r>
      <rPr>
        <sz val="8"/>
        <rFont val="Arial"/>
        <family val="2"/>
      </rPr>
      <t xml:space="preserve">2004
</t>
    </r>
    <r>
      <rPr>
        <sz val="12"/>
        <rFont val="Arial"/>
        <family val="2"/>
      </rPr>
      <t>- Financial Reporting in Hyperinflationary Economies</t>
    </r>
  </si>
  <si>
    <t>As at to-date, the total paid-up capital in Sun Ten Singapore is SGD 193,142.00, which is wholly owned by Sun Ten Pharmaceutical Mfg (M) Sdn Bhd.</t>
  </si>
  <si>
    <t>RM
Equivalent</t>
  </si>
  <si>
    <t>Net cash used in investing activities</t>
  </si>
  <si>
    <t>(30/09/08)</t>
  </si>
  <si>
    <t>Qtr 3</t>
  </si>
  <si>
    <t>Amount due to other related companies</t>
  </si>
  <si>
    <t>Expenses relating to Right Issue</t>
  </si>
  <si>
    <t>First and final tax exempt dividend of 6% 
per ordinary share</t>
  </si>
  <si>
    <t xml:space="preserve">Proposed Dividend </t>
  </si>
  <si>
    <t xml:space="preserve">No dividend has been declared by the Group for the financial quarter under review .   </t>
  </si>
  <si>
    <t>Debt and Equity Securities</t>
  </si>
  <si>
    <t>RM</t>
  </si>
  <si>
    <t>No. of shares issued</t>
  </si>
  <si>
    <t>Cash proceeds</t>
  </si>
  <si>
    <t>Exercise price</t>
  </si>
  <si>
    <t>1.00</t>
  </si>
  <si>
    <t>i)</t>
  </si>
  <si>
    <t>ii)</t>
  </si>
  <si>
    <t>On 07 July 2008, the Company has incorporated a wholly-owned subsidiary, namely YSPSAH Pharmaceutical (B) Sdn. Bhd. (''YSPSAH Brunei") under the Companies Act, Chapter 39 in Brunei Darussalam.</t>
  </si>
  <si>
    <t>On 20 February 2008, the Company's subsidiary namely Sun Ten Pharmaceutical Mfg (M) Sdn. Bhd. acquired 2 ordinary shares of SGD 1.00 each, representing a 100 per cent equity interest in Sun Ten (Singapore) Private Limited ['Sun Ten Singapore"] for a total consideration of SGD 2.00.</t>
  </si>
  <si>
    <t>The Group has not adopted FRS 139 Financial Instruments: Recognition and Measurement, which is effective from 1 January 2010.</t>
  </si>
  <si>
    <t>Significant related party transactions as at balance sheet date were as follows:</t>
  </si>
  <si>
    <t>Selling &amp; Distribution cost</t>
  </si>
  <si>
    <t xml:space="preserve"> Capital Reserves</t>
  </si>
  <si>
    <t xml:space="preserve"> Retained profit</t>
  </si>
  <si>
    <t>Approved &amp; contracted for:-</t>
  </si>
  <si>
    <t>Current tax</t>
  </si>
  <si>
    <t>Over provision of tax in prior year</t>
  </si>
  <si>
    <t>iii)</t>
  </si>
  <si>
    <t>On 13 October 2008, the Company has increased its investment in its wholly-owned subsidiary, namely Y.S.P. Industries (M) Sdn. Bhd. ("YSPI") by 10 million ordinary shares of RM1.00 for a total consideration of RM10 million by way of conversion of part of the amount due from YSPI.</t>
  </si>
  <si>
    <t>The above said incorporations and conversion of debts to paid-up capital are not expected to have any material effects on the net assets and earnings of the Company.</t>
  </si>
  <si>
    <t>FOR THE QUARTER AND TWELVE MONTHS ENDED 31 DECEMBER 2008</t>
  </si>
  <si>
    <t>12 months ended</t>
  </si>
  <si>
    <t>AS AT 31 DECEMBER 2008</t>
  </si>
  <si>
    <t>31/12/2008</t>
  </si>
  <si>
    <t>FOR THE TWELVE MONTHS ENDED 31 DECEMBER 2008</t>
  </si>
  <si>
    <t>At 31 December 2008</t>
  </si>
  <si>
    <t>At 31 December 2007</t>
  </si>
  <si>
    <t>CONDENSED CONSOLIDATED INCOME STATEMENT</t>
  </si>
  <si>
    <t>Audited</t>
  </si>
  <si>
    <t>Unaudited</t>
  </si>
  <si>
    <t>CONDENSED CONSOLIDATED STATEMENT OF CHANGES IN EQUITY</t>
  </si>
  <si>
    <t>12 months ended 31 December 2008 (unaudited)</t>
  </si>
  <si>
    <t>12 months ended 31 December 2007 (audited)</t>
  </si>
  <si>
    <t>Share options granted under ESOS</t>
  </si>
  <si>
    <t>Transfer from reserve upon exercise of ESOS</t>
  </si>
  <si>
    <t>Right issue of warrants</t>
  </si>
  <si>
    <t>Bank Overdraft</t>
  </si>
  <si>
    <t xml:space="preserve">Net cash from/(used in) operating activities </t>
  </si>
  <si>
    <t xml:space="preserve">Net cash from financing activities </t>
  </si>
  <si>
    <t>Net increase /(decrease) in cash and cash equivalents</t>
  </si>
  <si>
    <t>Cash and cash equivalents as at 31 December</t>
  </si>
  <si>
    <t>NOTES TO THE INTERIM FINANCIAL STATEMENTS - 31 DECEMBER 2008</t>
  </si>
  <si>
    <t>There were no unusual items affecting assets, liabilities, equity, net income or cash flows during the current quarter and financial year.</t>
  </si>
  <si>
    <t>There were no changes in estimates that have any material effect on the current quarter and financial year results.</t>
  </si>
  <si>
    <t>There were no issuances, repurchases and repayments of debt and equity securities during the financial year ended 31 December 2008 other than the issuance of 1,172,000 new ordinary shares of RM1.00 each pursuant to the Company's ESOS at exercise price of RM1.00 .</t>
  </si>
  <si>
    <t>Segmental analysis of the results and assets employed during the financial year ended 31 December 2008.</t>
  </si>
  <si>
    <t>YSPSAH Brunei is to import and trade in pharmaceutical products. Presently, it has not commenced operation and is in a dormant state with a proposed paid-up capital of BND20,000 (equivalent to RM48,880).</t>
  </si>
  <si>
    <t>Other than disclosed above, there were no changes in the composition of the Group during the current quarter and financial year.</t>
  </si>
  <si>
    <t>Qtr 4</t>
  </si>
  <si>
    <t>(31/12/08)</t>
  </si>
  <si>
    <t>Deferred Tax</t>
  </si>
  <si>
    <t>There was no sale of unquoted investments and properties for the current financial year under review.</t>
  </si>
  <si>
    <t>There were no corporate proposals announced but not completed for the current financial year under review.</t>
  </si>
  <si>
    <t>The details of the Group borrowings as at 31 Dec 2008 are as follows :</t>
  </si>
  <si>
    <t>Denominated in
Foreign Currency</t>
  </si>
  <si>
    <t>There were no financial instruments with off balance sheet risk as at 31 December 2008.</t>
  </si>
  <si>
    <t>The Group's effective tax rate was higher than the statutory tax rate of the year principally due to certain expenses which were not deductible for tax purposes.</t>
  </si>
  <si>
    <t>As at 31 December 2008, the Group had not issued any debt securities.</t>
  </si>
  <si>
    <t>CONDENSED CONSOLIDATED CASH FLOW STATEMENT</t>
  </si>
  <si>
    <t>During the financial year ended 31 December 2008, a first and final tax exempt dividend of 6% per ordinary share amounting to RM4,143,060 was paid in respect of the previous financial year ended 31 December 2007.</t>
  </si>
  <si>
    <r>
      <t xml:space="preserve">In line with the growth in revenue recorded, the Group's </t>
    </r>
    <r>
      <rPr>
        <b/>
        <sz val="12"/>
        <rFont val="Arial"/>
        <family val="2"/>
      </rPr>
      <t>profit before tax</t>
    </r>
    <r>
      <rPr>
        <sz val="12"/>
        <rFont val="Arial"/>
        <family val="2"/>
      </rPr>
      <t xml:space="preserve"> increased by 15.7% to RM18.4 million in the financial year ended 31 December 2008 compared to RM15.9 million in the financial year ended 31 December 2007.</t>
    </r>
  </si>
  <si>
    <t>The Group recorded a revenue for the current quarter of RM31.5 million compared to RM33.9 million in the immediate preceding quarter which is a decrease of 7.0%. The decrease was mainly attributable to the lower demand from local market as compared to the previous quarter.</t>
  </si>
  <si>
    <t>There were no material events subsequent to the end of the current quarter except for the following:</t>
  </si>
  <si>
    <t>On 05 February 2009, the Company has incorporated a subsidiary with 60% equity, namely Sun Ten Southeast Asia Holding Pte. Ltd. (''Sun Ten SAH") under the Companies Act (Cap.50) in Singapore.</t>
  </si>
  <si>
    <t>Sun Ten SAH is an investment holding company with a paid-up capital of SGD 10.00.</t>
  </si>
  <si>
    <t>The said incorporation is not expected to have any material impact on the net assets and earnings of the Company.</t>
  </si>
  <si>
    <t>Accordingly, Group's profit before tax decreased by 21.1% to RM3.9 million when compared to profit before tax of RM4.9 million achieved in the preceding quarter.</t>
  </si>
  <si>
    <r>
      <t xml:space="preserve">The Group recorded a </t>
    </r>
    <r>
      <rPr>
        <b/>
        <sz val="12"/>
        <rFont val="Arial"/>
        <family val="2"/>
      </rPr>
      <t>revenue</t>
    </r>
    <r>
      <rPr>
        <sz val="12"/>
        <rFont val="Arial"/>
        <family val="2"/>
      </rPr>
      <t xml:space="preserve"> of RM124.0 million for the financial year ended 31 December 2008, representing a 17.7% increase compared to the revenue of RM105.3 million for the financial year ended 31 December 2007. This was mainly contributed by the increase of local market sales in General Practitioner and Over-the-counter segments by 19.3% and 30.0% respectively. Better performance of export segment has also registered a growth of 29.8%.</t>
    </r>
  </si>
  <si>
    <t>The Group will continue to widen and extend the reach of its range of products in local and oversea markets, such as Vietnam and countries of Southeast Asia. In addition, the Group will also continue its effort in improving the efficiency and cost reduction measures to achieve competitive edge in the market.</t>
  </si>
  <si>
    <t>There were no purchases or disposals of quoted securities for the current financial year under review.</t>
  </si>
  <si>
    <t>For the current quarter and financial year ended 31 December 2008, the diluted earnings per share is not presented as in accordance with FRS 133 (Earnings Per Share), the potential ordinary shares have become anti-dilutive owing to share market price being lower than the exercise price.</t>
  </si>
  <si>
    <t>Prospects</t>
  </si>
  <si>
    <t>Despite the current challenging global financial environment and competitive market conditions, barring any unforeseen circumstances, the Board believes that the Group's performance will be favorable for the next financial year end.</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</si>
</sst>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quot;US$&quot;#,##0_);\(&quot;US$&quot;#,##0\)"/>
    <numFmt numFmtId="173" formatCode="&quot;US$&quot;#,##0_);[Red]\(&quot;US$&quot;#,##0\)"/>
    <numFmt numFmtId="174" formatCode="&quot;US$&quot;#,##0.00_);\(&quot;US$&quot;#,##0.00\)"/>
    <numFmt numFmtId="175" formatCode="&quot;US$&quot;#,##0.00_);[Red]\(&quot;US$&quot;#,##0.00\)"/>
    <numFmt numFmtId="176" formatCode="_(* #,##0_);_(* \(#,##0\);_(* &quot;-&quot;??_);_(@_)"/>
    <numFmt numFmtId="177" formatCode="0.0_);\(0.0\)"/>
    <numFmt numFmtId="178" formatCode="_(* #,##0.00_);_(* \(#,##0.00\);_(* &quot;-&quot;_);_(@_)"/>
    <numFmt numFmtId="179" formatCode="_(* #,##0_);_(* \(#,##0\);_(* &quot;-&quot;???_);_(@_)"/>
    <numFmt numFmtId="180" formatCode="_(* #,##0.0000_);_(* \(#,##0.0000\);_(* &quot;-&quot;??_);_(@_)"/>
    <numFmt numFmtId="181" formatCode="_(* #,##0.000_);_(* \(#,##0.000\);_(* &quot;-&quot;???_);_(@_)"/>
    <numFmt numFmtId="182" formatCode="_(* #,##0.0000_);_(* \(#,##0.0000\);_(* &quot;-&quot;????_);_(@_)"/>
    <numFmt numFmtId="183" formatCode="m&quot;月&quot;d&quot;日&quot;"/>
    <numFmt numFmtId="184" formatCode="_(* #,##0.00000_);_(* \(#,##0.00000\);_(* &quot;-&quot;?????_);_(@_)"/>
    <numFmt numFmtId="185" formatCode="[$-409]dddd\,\ mmmm\ dd\,\ yyyy"/>
    <numFmt numFmtId="186" formatCode="_ * #,##0.0_ ;_ * \-#,##0.0_ ;_ * &quot;-&quot;?_ ;_ @_ "/>
    <numFmt numFmtId="187" formatCode="0.0%"/>
    <numFmt numFmtId="188" formatCode="_-* #,##0.00_-;\-* #,##0.00_-;_-* &quot;-&quot;??_-;_-@_-"/>
    <numFmt numFmtId="189" formatCode="_(* #,##0.0_);_(* \(#,##0.0\);_(* &quot;-&quot;??_);_(@_)"/>
    <numFmt numFmtId="190" formatCode="_(* #,##0.000_);_(* \(#,##0.000\);_(* &quot;-&quot;??_);_(@_)"/>
  </numFmts>
  <fonts count="31">
    <font>
      <sz val="10"/>
      <name val="Arial"/>
      <family val="2"/>
    </font>
    <font>
      <u val="single"/>
      <sz val="10"/>
      <color indexed="12"/>
      <name val="Arial"/>
      <family val="2"/>
    </font>
    <font>
      <u val="single"/>
      <sz val="10"/>
      <color indexed="36"/>
      <name val="Arial"/>
      <family val="2"/>
    </font>
    <font>
      <i/>
      <sz val="10"/>
      <name val="Arial"/>
      <family val="2"/>
    </font>
    <font>
      <b/>
      <i/>
      <sz val="13"/>
      <name val="Arial"/>
      <family val="2"/>
    </font>
    <font>
      <sz val="12"/>
      <name val="Arial"/>
      <family val="2"/>
    </font>
    <font>
      <b/>
      <sz val="12"/>
      <name val="Arial"/>
      <family val="2"/>
    </font>
    <font>
      <i/>
      <sz val="12"/>
      <name val="Arial"/>
      <family val="2"/>
    </font>
    <font>
      <u val="single"/>
      <sz val="12"/>
      <name val="Arial"/>
      <family val="2"/>
    </font>
    <font>
      <b/>
      <u val="single"/>
      <sz val="12"/>
      <name val="Arial"/>
      <family val="2"/>
    </font>
    <font>
      <sz val="12"/>
      <color indexed="12"/>
      <name val="Arial"/>
      <family val="2"/>
    </font>
    <font>
      <sz val="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2"/>
      <color indexed="10"/>
      <name val="Arial"/>
      <family val="2"/>
    </font>
    <font>
      <b/>
      <sz val="12"/>
      <color indexed="10"/>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double"/>
    </border>
    <border>
      <left>
        <color indexed="63"/>
      </left>
      <right>
        <color indexed="63"/>
      </right>
      <top>
        <color indexed="63"/>
      </top>
      <bottom style="medium"/>
    </border>
    <border>
      <left>
        <color indexed="63"/>
      </left>
      <right>
        <color indexed="63"/>
      </right>
      <top style="thin"/>
      <bottom style="thin"/>
    </border>
    <border>
      <left style="thin"/>
      <right>
        <color indexed="63"/>
      </right>
      <top style="thin"/>
      <bottom style="thin"/>
    </border>
    <border>
      <left>
        <color indexed="63"/>
      </left>
      <right>
        <color indexed="63"/>
      </right>
      <top style="thin"/>
      <bottom>
        <color indexed="63"/>
      </bottom>
    </border>
    <border>
      <left style="thin"/>
      <right style="thin"/>
      <top>
        <color indexed="63"/>
      </top>
      <bottom style="thin"/>
    </border>
    <border>
      <left style="thin"/>
      <right style="thin"/>
      <top style="thin"/>
      <bottom style="thin"/>
    </border>
    <border>
      <left style="thin"/>
      <right style="thin"/>
      <top style="thin"/>
      <bottom style="double"/>
    </border>
    <border>
      <left style="thin"/>
      <right style="thin"/>
      <top style="double"/>
      <bottom>
        <color indexed="63"/>
      </bottom>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5" borderId="0" applyNumberFormat="0" applyBorder="0" applyAlignment="0" applyProtection="0"/>
    <xf numFmtId="0" fontId="28" fillId="8" borderId="0" applyNumberFormat="0" applyBorder="0" applyAlignment="0" applyProtection="0"/>
    <xf numFmtId="0" fontId="28"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9" borderId="0" applyNumberFormat="0" applyBorder="0" applyAlignment="0" applyProtection="0"/>
    <xf numFmtId="0" fontId="17" fillId="3" borderId="0" applyNumberFormat="0" applyBorder="0" applyAlignment="0" applyProtection="0"/>
    <xf numFmtId="0" fontId="21" fillId="20" borderId="1" applyNumberFormat="0" applyAlignment="0" applyProtection="0"/>
    <xf numFmtId="0" fontId="2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 fillId="0" borderId="0" applyNumberFormat="0" applyFill="0" applyBorder="0" applyAlignment="0" applyProtection="0"/>
    <xf numFmtId="0" fontId="16" fillId="4"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 fillId="0" borderId="0" applyNumberFormat="0" applyFill="0" applyBorder="0" applyAlignment="0" applyProtection="0"/>
    <xf numFmtId="0" fontId="19" fillId="7" borderId="1" applyNumberFormat="0" applyAlignment="0" applyProtection="0"/>
    <xf numFmtId="0" fontId="22" fillId="0" borderId="6" applyNumberFormat="0" applyFill="0" applyAlignment="0" applyProtection="0"/>
    <xf numFmtId="0" fontId="18" fillId="22" borderId="0" applyNumberFormat="0" applyBorder="0" applyAlignment="0" applyProtection="0"/>
    <xf numFmtId="0" fontId="0" fillId="0" borderId="0">
      <alignment/>
      <protection/>
    </xf>
    <xf numFmtId="0" fontId="0" fillId="0" borderId="0">
      <alignment/>
      <protection/>
    </xf>
    <xf numFmtId="0" fontId="0" fillId="23" borderId="7" applyNumberFormat="0" applyFont="0" applyAlignment="0" applyProtection="0"/>
    <xf numFmtId="0" fontId="20" fillId="20"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26" fillId="0" borderId="9" applyNumberFormat="0" applyFill="0" applyAlignment="0" applyProtection="0"/>
    <xf numFmtId="0" fontId="24" fillId="0" borderId="0" applyNumberFormat="0" applyFill="0" applyBorder="0" applyAlignment="0" applyProtection="0"/>
  </cellStyleXfs>
  <cellXfs count="353">
    <xf numFmtId="0" fontId="0" fillId="0" borderId="0" xfId="0" applyAlignment="1">
      <alignment/>
    </xf>
    <xf numFmtId="0" fontId="3" fillId="0" borderId="0" xfId="0" applyFont="1" applyFill="1" applyAlignment="1">
      <alignment wrapText="1"/>
    </xf>
    <xf numFmtId="0" fontId="5" fillId="0" borderId="0" xfId="0" applyFont="1" applyFill="1" applyAlignment="1">
      <alignment/>
    </xf>
    <xf numFmtId="0" fontId="4" fillId="0" borderId="0" xfId="0" applyFont="1" applyFill="1" applyAlignment="1">
      <alignment horizontal="right"/>
    </xf>
    <xf numFmtId="0" fontId="6" fillId="0" borderId="0" xfId="59" applyFont="1" applyFill="1" applyAlignment="1">
      <alignment horizontal="center" vertical="center"/>
      <protection/>
    </xf>
    <xf numFmtId="0" fontId="5" fillId="0" borderId="10" xfId="59" applyFont="1" applyFill="1" applyBorder="1" applyAlignment="1">
      <alignment vertical="center"/>
      <protection/>
    </xf>
    <xf numFmtId="0" fontId="5" fillId="0" borderId="11" xfId="59" applyFont="1" applyFill="1" applyBorder="1" applyAlignment="1">
      <alignment vertical="center"/>
      <protection/>
    </xf>
    <xf numFmtId="0" fontId="5" fillId="0" borderId="12" xfId="59" applyFont="1" applyFill="1" applyBorder="1" applyAlignment="1">
      <alignment vertical="center"/>
      <protection/>
    </xf>
    <xf numFmtId="41" fontId="5" fillId="0" borderId="0" xfId="0" applyNumberFormat="1" applyFont="1" applyFill="1" applyAlignment="1">
      <alignment/>
    </xf>
    <xf numFmtId="0" fontId="5" fillId="0" borderId="13" xfId="59" applyFont="1" applyFill="1" applyBorder="1" applyAlignment="1">
      <alignment vertical="center"/>
      <protection/>
    </xf>
    <xf numFmtId="0" fontId="6" fillId="0" borderId="13" xfId="59" applyFont="1" applyFill="1" applyBorder="1" applyAlignment="1">
      <alignment vertical="center"/>
      <protection/>
    </xf>
    <xf numFmtId="0" fontId="6" fillId="0" borderId="0" xfId="0" applyFont="1" applyFill="1" applyAlignment="1">
      <alignment/>
    </xf>
    <xf numFmtId="0" fontId="5" fillId="0" borderId="13" xfId="59" applyFont="1" applyFill="1" applyBorder="1" applyAlignment="1">
      <alignment vertical="center" wrapText="1"/>
      <protection/>
    </xf>
    <xf numFmtId="0" fontId="6" fillId="0" borderId="13" xfId="59" applyFont="1" applyFill="1" applyBorder="1" applyAlignment="1">
      <alignment vertical="center" wrapText="1"/>
      <protection/>
    </xf>
    <xf numFmtId="0" fontId="5" fillId="0" borderId="13" xfId="59" applyFont="1" applyFill="1" applyBorder="1" applyAlignment="1">
      <alignment horizontal="justify" vertical="center"/>
      <protection/>
    </xf>
    <xf numFmtId="0" fontId="6" fillId="0" borderId="14" xfId="59" applyFont="1" applyFill="1" applyBorder="1" applyAlignment="1">
      <alignment vertical="center"/>
      <protection/>
    </xf>
    <xf numFmtId="0" fontId="5" fillId="0" borderId="0" xfId="59" applyFont="1" applyFill="1" applyAlignment="1">
      <alignment vertical="center"/>
      <protection/>
    </xf>
    <xf numFmtId="41" fontId="5" fillId="0" borderId="0" xfId="59" applyNumberFormat="1" applyFont="1" applyFill="1" applyAlignment="1">
      <alignment vertical="center"/>
      <protection/>
    </xf>
    <xf numFmtId="0" fontId="5" fillId="0" borderId="0" xfId="0" applyFont="1" applyFill="1" applyBorder="1" applyAlignment="1">
      <alignment horizontal="left" vertical="center"/>
    </xf>
    <xf numFmtId="41" fontId="5" fillId="0" borderId="0" xfId="0" applyNumberFormat="1" applyFont="1" applyFill="1" applyBorder="1" applyAlignment="1">
      <alignment vertical="center"/>
    </xf>
    <xf numFmtId="0" fontId="5" fillId="0" borderId="0" xfId="0" applyFont="1" applyFill="1" applyBorder="1" applyAlignment="1">
      <alignment horizontal="right" vertical="center"/>
    </xf>
    <xf numFmtId="0" fontId="5" fillId="0" borderId="0" xfId="0" applyFont="1" applyFill="1" applyAlignment="1">
      <alignment horizontal="right"/>
    </xf>
    <xf numFmtId="0" fontId="5" fillId="0" borderId="0" xfId="0" applyFont="1" applyFill="1" applyBorder="1" applyAlignment="1">
      <alignment vertical="center"/>
    </xf>
    <xf numFmtId="0" fontId="5" fillId="0" borderId="0" xfId="0" applyFont="1" applyFill="1" applyBorder="1" applyAlignment="1">
      <alignment/>
    </xf>
    <xf numFmtId="176" fontId="6" fillId="0" borderId="0" xfId="0" applyNumberFormat="1" applyFont="1" applyFill="1" applyAlignment="1">
      <alignment horizontal="center" vertical="center"/>
    </xf>
    <xf numFmtId="41" fontId="6" fillId="0" borderId="0" xfId="0" applyNumberFormat="1" applyFont="1" applyFill="1" applyBorder="1" applyAlignment="1">
      <alignment horizontal="center" vertical="center"/>
    </xf>
    <xf numFmtId="14" fontId="6" fillId="0" borderId="0" xfId="0" applyNumberFormat="1" applyFont="1" applyFill="1" applyBorder="1" applyAlignment="1" quotePrefix="1">
      <alignment horizontal="center" vertical="center"/>
    </xf>
    <xf numFmtId="0" fontId="6" fillId="0" borderId="0" xfId="0" applyFont="1" applyFill="1" applyBorder="1" applyAlignment="1">
      <alignment horizontal="left" vertical="center"/>
    </xf>
    <xf numFmtId="176" fontId="5" fillId="0" borderId="0" xfId="42" applyNumberFormat="1" applyFont="1" applyFill="1" applyBorder="1" applyAlignment="1">
      <alignment horizontal="center" vertical="center"/>
    </xf>
    <xf numFmtId="49" fontId="5" fillId="0" borderId="0" xfId="0" applyNumberFormat="1" applyFont="1" applyBorder="1" applyAlignment="1">
      <alignment/>
    </xf>
    <xf numFmtId="41" fontId="5" fillId="0" borderId="0" xfId="0" applyNumberFormat="1" applyFont="1" applyFill="1" applyBorder="1" applyAlignment="1">
      <alignment horizontal="center" vertical="center"/>
    </xf>
    <xf numFmtId="41" fontId="6" fillId="0" borderId="0" xfId="0" applyNumberFormat="1" applyFont="1" applyFill="1" applyBorder="1" applyAlignment="1">
      <alignment vertical="center"/>
    </xf>
    <xf numFmtId="0" fontId="7" fillId="0" borderId="0" xfId="0" applyFont="1" applyFill="1" applyBorder="1" applyAlignment="1">
      <alignment vertical="center"/>
    </xf>
    <xf numFmtId="41" fontId="5" fillId="0" borderId="0" xfId="62" applyNumberFormat="1" applyFont="1" applyFill="1" applyBorder="1" applyAlignment="1">
      <alignment vertical="center"/>
    </xf>
    <xf numFmtId="0" fontId="6" fillId="0" borderId="0" xfId="0" applyFont="1" applyFill="1" applyBorder="1" applyAlignment="1">
      <alignment vertical="center"/>
    </xf>
    <xf numFmtId="41" fontId="8" fillId="0" borderId="0" xfId="0" applyNumberFormat="1" applyFont="1" applyFill="1" applyBorder="1" applyAlignment="1" quotePrefix="1">
      <alignment horizontal="right" vertical="center"/>
    </xf>
    <xf numFmtId="41" fontId="5" fillId="0" borderId="0" xfId="0" applyNumberFormat="1" applyFont="1" applyFill="1" applyBorder="1" applyAlignment="1">
      <alignment horizontal="right" vertical="center"/>
    </xf>
    <xf numFmtId="0" fontId="5" fillId="0" borderId="0" xfId="0" applyFont="1" applyFill="1" applyBorder="1" applyAlignment="1" quotePrefix="1">
      <alignment horizontal="left" vertical="center"/>
    </xf>
    <xf numFmtId="41" fontId="5" fillId="0" borderId="0" xfId="42" applyNumberFormat="1" applyFont="1" applyFill="1" applyBorder="1" applyAlignment="1">
      <alignment vertical="center"/>
    </xf>
    <xf numFmtId="0" fontId="6" fillId="0" borderId="0" xfId="0" applyFont="1" applyFill="1" applyBorder="1" applyAlignment="1">
      <alignment vertical="center" wrapText="1"/>
    </xf>
    <xf numFmtId="43" fontId="6" fillId="0" borderId="0" xfId="42" applyNumberFormat="1" applyFont="1" applyFill="1" applyBorder="1" applyAlignment="1">
      <alignment vertical="center"/>
    </xf>
    <xf numFmtId="0" fontId="0" fillId="0" borderId="0" xfId="0" applyFont="1" applyFill="1" applyAlignment="1">
      <alignment vertical="center" wrapText="1"/>
    </xf>
    <xf numFmtId="0" fontId="5" fillId="0" borderId="0" xfId="0" applyFont="1" applyFill="1" applyBorder="1" applyAlignment="1">
      <alignment horizontal="center" vertical="center"/>
    </xf>
    <xf numFmtId="0" fontId="5" fillId="0" borderId="0" xfId="0" applyFont="1" applyFill="1" applyAlignment="1">
      <alignment horizontal="justify" vertical="center"/>
    </xf>
    <xf numFmtId="0" fontId="5" fillId="0" borderId="0" xfId="0" applyFont="1" applyFill="1" applyBorder="1" applyAlignment="1">
      <alignment horizontal="justify" vertical="center"/>
    </xf>
    <xf numFmtId="0" fontId="6" fillId="0" borderId="0" xfId="0" applyFont="1" applyFill="1" applyAlignment="1">
      <alignment horizontal="center"/>
    </xf>
    <xf numFmtId="0" fontId="6" fillId="0" borderId="0" xfId="0" applyFont="1" applyFill="1" applyBorder="1" applyAlignment="1">
      <alignment horizontal="center"/>
    </xf>
    <xf numFmtId="0" fontId="6" fillId="0" borderId="0" xfId="0" applyFont="1" applyFill="1" applyBorder="1" applyAlignment="1">
      <alignment horizontal="center" vertical="justify"/>
    </xf>
    <xf numFmtId="0" fontId="6" fillId="0" borderId="0" xfId="0" applyFont="1" applyFill="1" applyBorder="1" applyAlignment="1">
      <alignment horizontal="center" vertical="center"/>
    </xf>
    <xf numFmtId="0" fontId="6" fillId="0" borderId="0" xfId="0" applyFont="1" applyFill="1" applyAlignment="1">
      <alignment horizontal="center" vertical="center"/>
    </xf>
    <xf numFmtId="0" fontId="6" fillId="0" borderId="0" xfId="0" applyFont="1" applyFill="1" applyAlignment="1">
      <alignment horizontal="justify" vertical="center"/>
    </xf>
    <xf numFmtId="0" fontId="6" fillId="0" borderId="0" xfId="0" applyFont="1" applyFill="1" applyBorder="1" applyAlignment="1">
      <alignment horizontal="justify" vertical="center"/>
    </xf>
    <xf numFmtId="0" fontId="6" fillId="0" borderId="15" xfId="0" applyFont="1" applyFill="1" applyBorder="1" applyAlignment="1">
      <alignment horizontal="justify" vertical="center"/>
    </xf>
    <xf numFmtId="0" fontId="6" fillId="0" borderId="15" xfId="0" applyFont="1" applyFill="1" applyBorder="1" applyAlignment="1">
      <alignment horizontal="center" vertical="center"/>
    </xf>
    <xf numFmtId="0" fontId="6" fillId="0" borderId="15" xfId="0" applyFont="1" applyFill="1" applyBorder="1" applyAlignment="1">
      <alignment horizontal="center"/>
    </xf>
    <xf numFmtId="0" fontId="6" fillId="0" borderId="15" xfId="0" applyFont="1" applyFill="1" applyBorder="1" applyAlignment="1">
      <alignment horizontal="center" vertical="justify"/>
    </xf>
    <xf numFmtId="0" fontId="9" fillId="0" borderId="0" xfId="0" applyFont="1" applyFill="1" applyBorder="1" applyAlignment="1">
      <alignment horizontal="justify" vertical="center"/>
    </xf>
    <xf numFmtId="0" fontId="5" fillId="0" borderId="0" xfId="0" applyFont="1" applyFill="1" applyBorder="1" applyAlignment="1">
      <alignment horizontal="left"/>
    </xf>
    <xf numFmtId="41" fontId="5" fillId="0" borderId="0" xfId="42" applyNumberFormat="1" applyFont="1" applyFill="1" applyAlignment="1">
      <alignment horizontal="center"/>
    </xf>
    <xf numFmtId="41" fontId="5" fillId="0" borderId="0" xfId="42" applyNumberFormat="1" applyFont="1" applyFill="1" applyBorder="1" applyAlignment="1">
      <alignment horizontal="center" vertical="center"/>
    </xf>
    <xf numFmtId="0" fontId="5" fillId="0" borderId="0" xfId="0" applyFont="1" applyFill="1" applyAlignment="1">
      <alignment horizontal="left"/>
    </xf>
    <xf numFmtId="41" fontId="5" fillId="0" borderId="15" xfId="0" applyNumberFormat="1" applyFont="1" applyFill="1" applyBorder="1" applyAlignment="1">
      <alignment horizontal="center"/>
    </xf>
    <xf numFmtId="41" fontId="5" fillId="0" borderId="15" xfId="0" applyNumberFormat="1" applyFont="1" applyFill="1" applyBorder="1" applyAlignment="1">
      <alignment/>
    </xf>
    <xf numFmtId="0" fontId="6" fillId="0" borderId="0" xfId="0" applyFont="1" applyFill="1" applyAlignment="1">
      <alignment horizontal="left"/>
    </xf>
    <xf numFmtId="41" fontId="5" fillId="0" borderId="16" xfId="0" applyNumberFormat="1" applyFont="1" applyFill="1" applyBorder="1" applyAlignment="1">
      <alignment horizontal="center"/>
    </xf>
    <xf numFmtId="41" fontId="5" fillId="0" borderId="0" xfId="42" applyNumberFormat="1" applyFont="1" applyFill="1" applyAlignment="1">
      <alignment/>
    </xf>
    <xf numFmtId="41" fontId="5" fillId="0" borderId="0" xfId="0" applyNumberFormat="1" applyFont="1" applyFill="1" applyBorder="1" applyAlignment="1">
      <alignment horizontal="center"/>
    </xf>
    <xf numFmtId="41" fontId="5" fillId="0" borderId="0" xfId="0" applyNumberFormat="1" applyFont="1" applyFill="1" applyAlignment="1">
      <alignment horizontal="center"/>
    </xf>
    <xf numFmtId="0" fontId="5" fillId="0" borderId="0" xfId="58" applyFont="1" applyFill="1" applyAlignment="1">
      <alignment vertical="center"/>
      <protection/>
    </xf>
    <xf numFmtId="37" fontId="6" fillId="0" borderId="0" xfId="58" applyNumberFormat="1" applyFont="1" applyFill="1" applyBorder="1" applyAlignment="1">
      <alignment horizontal="center" vertical="center"/>
      <protection/>
    </xf>
    <xf numFmtId="17" fontId="6" fillId="0" borderId="0" xfId="58" applyNumberFormat="1" applyFont="1" applyFill="1" applyBorder="1" applyAlignment="1">
      <alignment horizontal="center" vertical="center" wrapText="1"/>
      <protection/>
    </xf>
    <xf numFmtId="0" fontId="6" fillId="0" borderId="0" xfId="58" applyFont="1" applyFill="1" applyAlignment="1">
      <alignment vertical="center"/>
      <protection/>
    </xf>
    <xf numFmtId="176" fontId="5" fillId="0" borderId="0" xfId="42" applyNumberFormat="1" applyFont="1" applyFill="1" applyAlignment="1">
      <alignment/>
    </xf>
    <xf numFmtId="176" fontId="5" fillId="0" borderId="0" xfId="42" applyNumberFormat="1" applyFont="1" applyFill="1" applyAlignment="1">
      <alignment horizontal="right"/>
    </xf>
    <xf numFmtId="0" fontId="10" fillId="0" borderId="0" xfId="0" applyFont="1" applyFill="1" applyAlignment="1">
      <alignment/>
    </xf>
    <xf numFmtId="176" fontId="5" fillId="0" borderId="15" xfId="42" applyNumberFormat="1" applyFont="1" applyFill="1" applyBorder="1" applyAlignment="1">
      <alignment/>
    </xf>
    <xf numFmtId="176" fontId="5" fillId="0" borderId="0" xfId="42" applyNumberFormat="1" applyFont="1" applyFill="1" applyBorder="1" applyAlignment="1">
      <alignment horizontal="right"/>
    </xf>
    <xf numFmtId="176" fontId="5" fillId="0" borderId="17" xfId="42" applyNumberFormat="1" applyFont="1" applyFill="1" applyBorder="1" applyAlignment="1">
      <alignment/>
    </xf>
    <xf numFmtId="176" fontId="5" fillId="0" borderId="0" xfId="42" applyNumberFormat="1" applyFont="1" applyFill="1" applyBorder="1" applyAlignment="1">
      <alignment/>
    </xf>
    <xf numFmtId="0" fontId="5" fillId="0" borderId="0" xfId="58" applyNumberFormat="1" applyFont="1" applyFill="1">
      <alignment/>
      <protection/>
    </xf>
    <xf numFmtId="0" fontId="5" fillId="0" borderId="0" xfId="58" applyFont="1" applyFill="1">
      <alignment/>
      <protection/>
    </xf>
    <xf numFmtId="41" fontId="5" fillId="0" borderId="0" xfId="58" applyNumberFormat="1" applyFont="1" applyFill="1">
      <alignment/>
      <protection/>
    </xf>
    <xf numFmtId="0" fontId="5" fillId="0" borderId="0" xfId="0" applyFont="1" applyFill="1" applyAlignment="1">
      <alignment horizontal="center"/>
    </xf>
    <xf numFmtId="0" fontId="6" fillId="0" borderId="0" xfId="0" applyFont="1" applyFill="1" applyAlignment="1">
      <alignment horizontal="center" vertical="top"/>
    </xf>
    <xf numFmtId="0" fontId="6" fillId="0" borderId="0" xfId="0" applyFont="1" applyFill="1" applyAlignment="1">
      <alignment horizontal="left" vertical="top" wrapText="1"/>
    </xf>
    <xf numFmtId="0" fontId="6" fillId="0" borderId="0" xfId="0" applyFont="1" applyFill="1" applyAlignment="1">
      <alignment vertical="top" wrapText="1"/>
    </xf>
    <xf numFmtId="0" fontId="5" fillId="0" borderId="0" xfId="0" applyFont="1" applyFill="1" applyAlignment="1">
      <alignment horizontal="justify" vertical="top" wrapText="1"/>
    </xf>
    <xf numFmtId="0" fontId="5" fillId="0" borderId="0" xfId="0" applyFont="1" applyFill="1" applyAlignment="1">
      <alignment horizontal="left" vertical="top" wrapText="1"/>
    </xf>
    <xf numFmtId="0" fontId="5" fillId="0" borderId="0" xfId="0" applyNumberFormat="1" applyFont="1" applyFill="1" applyAlignment="1">
      <alignment horizontal="justify" vertical="top" wrapText="1"/>
    </xf>
    <xf numFmtId="0" fontId="5" fillId="0" borderId="0" xfId="0" applyFont="1" applyFill="1" applyAlignment="1">
      <alignment wrapText="1"/>
    </xf>
    <xf numFmtId="0" fontId="6" fillId="0" borderId="0" xfId="0" applyNumberFormat="1" applyFont="1" applyFill="1" applyAlignment="1">
      <alignment horizontal="left" vertical="top" wrapText="1"/>
    </xf>
    <xf numFmtId="0" fontId="5" fillId="0" borderId="0" xfId="0" applyNumberFormat="1" applyFont="1" applyFill="1" applyAlignment="1">
      <alignment horizontal="justify" vertical="top"/>
    </xf>
    <xf numFmtId="0" fontId="5" fillId="0" borderId="0" xfId="0" applyFont="1" applyFill="1" applyAlignment="1">
      <alignment horizontal="justify" vertical="justify"/>
    </xf>
    <xf numFmtId="0" fontId="6" fillId="0" borderId="0" xfId="0" applyFont="1" applyFill="1" applyAlignment="1" quotePrefix="1">
      <alignment horizontal="left" vertical="top" wrapText="1"/>
    </xf>
    <xf numFmtId="0" fontId="5" fillId="0" borderId="0" xfId="0" applyFont="1" applyFill="1" applyAlignment="1">
      <alignment horizontal="center" vertical="top" wrapText="1"/>
    </xf>
    <xf numFmtId="0" fontId="6" fillId="0" borderId="0" xfId="0" applyFont="1" applyFill="1" applyAlignment="1">
      <alignment horizontal="justify" vertical="top" wrapText="1"/>
    </xf>
    <xf numFmtId="0" fontId="5" fillId="0" borderId="0" xfId="0" applyFont="1" applyFill="1" applyAlignment="1" applyProtection="1">
      <alignment horizontal="justify" vertical="justify" wrapText="1"/>
      <protection/>
    </xf>
    <xf numFmtId="0" fontId="5" fillId="0" borderId="0" xfId="0" applyFont="1" applyFill="1" applyAlignment="1">
      <alignment horizontal="center" wrapText="1"/>
    </xf>
    <xf numFmtId="0" fontId="5" fillId="0" borderId="0" xfId="0" applyFont="1" applyFill="1" applyAlignment="1">
      <alignment horizontal="left" vertical="top"/>
    </xf>
    <xf numFmtId="0" fontId="6" fillId="0" borderId="0" xfId="0" applyFont="1" applyFill="1" applyAlignment="1">
      <alignment horizontal="center" wrapText="1"/>
    </xf>
    <xf numFmtId="0" fontId="6" fillId="0" borderId="0" xfId="0" applyFont="1" applyFill="1" applyAlignment="1">
      <alignment horizontal="left" vertical="top"/>
    </xf>
    <xf numFmtId="0" fontId="5" fillId="0" borderId="0" xfId="0" applyFont="1" applyFill="1" applyAlignment="1">
      <alignment/>
    </xf>
    <xf numFmtId="176" fontId="5" fillId="0" borderId="0" xfId="42" applyNumberFormat="1" applyFont="1" applyFill="1" applyAlignment="1">
      <alignment/>
    </xf>
    <xf numFmtId="176" fontId="5" fillId="0" borderId="0" xfId="42" applyNumberFormat="1" applyFont="1" applyFill="1" applyAlignment="1">
      <alignment horizontal="center"/>
    </xf>
    <xf numFmtId="0" fontId="5" fillId="0" borderId="0" xfId="0" applyFont="1" applyFill="1" applyAlignment="1">
      <alignment vertical="top" wrapText="1"/>
    </xf>
    <xf numFmtId="0" fontId="5" fillId="0" borderId="0" xfId="0" applyFont="1" applyFill="1" applyAlignment="1">
      <alignment horizontal="right" vertical="top" wrapText="1"/>
    </xf>
    <xf numFmtId="0" fontId="5" fillId="0" borderId="0" xfId="0" applyFont="1" applyFill="1" applyAlignment="1">
      <alignment horizontal="justify" vertical="justify" wrapText="1"/>
    </xf>
    <xf numFmtId="0" fontId="5" fillId="0" borderId="0" xfId="0" applyFont="1" applyFill="1" applyAlignment="1">
      <alignment vertical="justify" wrapText="1"/>
    </xf>
    <xf numFmtId="0" fontId="5" fillId="0" borderId="0" xfId="0" applyFont="1" applyFill="1" applyAlignment="1">
      <alignment horizontal="justify" vertical="center" wrapText="1"/>
    </xf>
    <xf numFmtId="0" fontId="6" fillId="0" borderId="0" xfId="0" applyFont="1" applyFill="1" applyAlignment="1">
      <alignment/>
    </xf>
    <xf numFmtId="14" fontId="6" fillId="0" borderId="0" xfId="0" applyNumberFormat="1" applyFont="1" applyFill="1" applyAlignment="1">
      <alignment horizontal="center" wrapText="1"/>
    </xf>
    <xf numFmtId="0" fontId="5" fillId="0" borderId="0" xfId="0" applyFont="1" applyFill="1" applyAlignment="1">
      <alignment horizontal="left" wrapText="1"/>
    </xf>
    <xf numFmtId="0" fontId="7" fillId="0" borderId="0" xfId="0" applyFont="1" applyFill="1" applyAlignment="1">
      <alignment horizontal="left" wrapText="1"/>
    </xf>
    <xf numFmtId="176" fontId="5" fillId="0" borderId="0" xfId="42" applyNumberFormat="1" applyFont="1" applyFill="1" applyBorder="1" applyAlignment="1">
      <alignment horizontal="center" wrapText="1"/>
    </xf>
    <xf numFmtId="0" fontId="8" fillId="0" borderId="0" xfId="0" applyFont="1" applyFill="1" applyAlignment="1">
      <alignment/>
    </xf>
    <xf numFmtId="41" fontId="5" fillId="0" borderId="0" xfId="0" applyNumberFormat="1" applyFont="1" applyFill="1" applyAlignment="1">
      <alignment wrapText="1"/>
    </xf>
    <xf numFmtId="41" fontId="5" fillId="0" borderId="16" xfId="0" applyNumberFormat="1" applyFont="1" applyFill="1" applyBorder="1" applyAlignment="1">
      <alignment wrapText="1"/>
    </xf>
    <xf numFmtId="0" fontId="5" fillId="0" borderId="0" xfId="0" applyFont="1" applyFill="1" applyBorder="1" applyAlignment="1">
      <alignment horizontal="left" vertical="top" wrapText="1"/>
    </xf>
    <xf numFmtId="0" fontId="6" fillId="0" borderId="0" xfId="0" applyFont="1" applyFill="1" applyBorder="1" applyAlignment="1">
      <alignment horizontal="center" vertical="top" wrapText="1"/>
    </xf>
    <xf numFmtId="41" fontId="5" fillId="0" borderId="0" xfId="0" applyNumberFormat="1" applyFont="1" applyFill="1" applyBorder="1" applyAlignment="1">
      <alignment wrapText="1"/>
    </xf>
    <xf numFmtId="0" fontId="5" fillId="0" borderId="0" xfId="0" applyFont="1" applyFill="1" applyAlignment="1">
      <alignment vertical="center"/>
    </xf>
    <xf numFmtId="0" fontId="5" fillId="0" borderId="0" xfId="0" applyFont="1" applyFill="1" applyBorder="1" applyAlignment="1" quotePrefix="1">
      <alignment horizontal="center" vertical="top" wrapText="1"/>
    </xf>
    <xf numFmtId="0" fontId="5" fillId="0" borderId="0" xfId="0" applyFont="1" applyFill="1" applyAlignment="1">
      <alignment horizontal="justify" wrapText="1"/>
    </xf>
    <xf numFmtId="0" fontId="5" fillId="0" borderId="0" xfId="0" applyFont="1" applyFill="1" applyAlignment="1" applyProtection="1">
      <alignment horizontal="justify" vertical="center"/>
      <protection locked="0"/>
    </xf>
    <xf numFmtId="0" fontId="5" fillId="0" borderId="0" xfId="0" applyFont="1" applyFill="1" applyAlignment="1">
      <alignment vertical="top"/>
    </xf>
    <xf numFmtId="0" fontId="8" fillId="0" borderId="0" xfId="0" applyFont="1" applyFill="1" applyBorder="1" applyAlignment="1">
      <alignment horizontal="left" vertical="top" wrapText="1"/>
    </xf>
    <xf numFmtId="0" fontId="5" fillId="0" borderId="0" xfId="0" applyFont="1" applyFill="1" applyBorder="1" applyAlignment="1">
      <alignment horizontal="left" vertical="top"/>
    </xf>
    <xf numFmtId="176" fontId="5" fillId="0" borderId="0" xfId="42" applyNumberFormat="1" applyFont="1" applyFill="1" applyBorder="1" applyAlignment="1">
      <alignment vertical="top"/>
    </xf>
    <xf numFmtId="0" fontId="5" fillId="0" borderId="0" xfId="0" applyFont="1" applyFill="1" applyBorder="1" applyAlignment="1">
      <alignment horizontal="center" vertical="top" wrapText="1"/>
    </xf>
    <xf numFmtId="176" fontId="5" fillId="0" borderId="0" xfId="42" applyNumberFormat="1" applyFont="1" applyFill="1" applyBorder="1" applyAlignment="1">
      <alignment horizontal="right" vertical="top" wrapText="1"/>
    </xf>
    <xf numFmtId="176" fontId="5" fillId="0" borderId="0" xfId="42" applyNumberFormat="1" applyFont="1" applyFill="1" applyAlignment="1">
      <alignment horizontal="left"/>
    </xf>
    <xf numFmtId="176" fontId="5" fillId="0" borderId="17" xfId="0" applyNumberFormat="1" applyFont="1" applyFill="1" applyBorder="1" applyAlignment="1">
      <alignment horizontal="left"/>
    </xf>
    <xf numFmtId="176" fontId="5" fillId="0" borderId="17" xfId="0" applyNumberFormat="1" applyFont="1" applyFill="1" applyBorder="1" applyAlignment="1">
      <alignment horizontal="center"/>
    </xf>
    <xf numFmtId="176" fontId="5" fillId="0" borderId="0" xfId="0" applyNumberFormat="1" applyFont="1" applyFill="1" applyBorder="1" applyAlignment="1">
      <alignment horizontal="left"/>
    </xf>
    <xf numFmtId="0" fontId="6" fillId="0" borderId="0" xfId="0" applyFont="1" applyFill="1" applyBorder="1" applyAlignment="1">
      <alignment horizontal="center" wrapText="1"/>
    </xf>
    <xf numFmtId="49" fontId="6" fillId="0" borderId="0" xfId="0" applyNumberFormat="1" applyFont="1" applyFill="1" applyAlignment="1">
      <alignment horizontal="center"/>
    </xf>
    <xf numFmtId="0" fontId="5" fillId="0" borderId="0" xfId="0" applyFont="1" applyFill="1" applyBorder="1" applyAlignment="1">
      <alignment horizontal="left" wrapText="1"/>
    </xf>
    <xf numFmtId="176" fontId="5" fillId="0" borderId="0" xfId="42" applyNumberFormat="1" applyFont="1" applyFill="1" applyAlignment="1">
      <alignment horizontal="left" wrapText="1"/>
    </xf>
    <xf numFmtId="43" fontId="5" fillId="0" borderId="0" xfId="42" applyFont="1" applyFill="1" applyAlignment="1">
      <alignment vertical="center"/>
    </xf>
    <xf numFmtId="0" fontId="6" fillId="0" borderId="0" xfId="0" applyFont="1" applyFill="1" applyAlignment="1">
      <alignment horizontal="right"/>
    </xf>
    <xf numFmtId="176" fontId="5" fillId="0" borderId="0" xfId="42" applyNumberFormat="1" applyFont="1" applyFill="1" applyBorder="1" applyAlignment="1">
      <alignment wrapText="1"/>
    </xf>
    <xf numFmtId="43" fontId="5" fillId="0" borderId="0" xfId="42" applyFont="1" applyFill="1" applyBorder="1" applyAlignment="1">
      <alignment vertical="center"/>
    </xf>
    <xf numFmtId="176" fontId="5" fillId="0" borderId="0" xfId="42" applyNumberFormat="1" applyFont="1" applyFill="1" applyAlignment="1">
      <alignment wrapText="1"/>
    </xf>
    <xf numFmtId="43" fontId="5" fillId="0" borderId="0" xfId="42" applyFont="1" applyFill="1" applyBorder="1" applyAlignment="1">
      <alignment wrapText="1"/>
    </xf>
    <xf numFmtId="176" fontId="5" fillId="0" borderId="0" xfId="42" applyNumberFormat="1" applyFont="1" applyFill="1" applyBorder="1" applyAlignment="1">
      <alignment horizontal="left" wrapText="1"/>
    </xf>
    <xf numFmtId="176" fontId="5" fillId="0" borderId="0" xfId="42" applyNumberFormat="1" applyFont="1" applyFill="1" applyBorder="1" applyAlignment="1">
      <alignment horizontal="center"/>
    </xf>
    <xf numFmtId="176" fontId="5" fillId="0" borderId="0" xfId="42" applyNumberFormat="1" applyFont="1" applyFill="1" applyAlignment="1">
      <alignment horizontal="center" wrapText="1"/>
    </xf>
    <xf numFmtId="0" fontId="5" fillId="0" borderId="0" xfId="0" applyFont="1" applyFill="1" applyBorder="1" applyAlignment="1">
      <alignment wrapText="1"/>
    </xf>
    <xf numFmtId="0" fontId="5" fillId="0" borderId="0" xfId="0" applyFont="1" applyFill="1" applyBorder="1" applyAlignment="1">
      <alignment horizontal="center"/>
    </xf>
    <xf numFmtId="176" fontId="5" fillId="0" borderId="15" xfId="42" applyNumberFormat="1" applyFont="1" applyFill="1" applyBorder="1" applyAlignment="1">
      <alignment horizont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6" fillId="0" borderId="0" xfId="0" applyFont="1" applyFill="1" applyAlignment="1">
      <alignment horizontal="left" vertical="center"/>
    </xf>
    <xf numFmtId="0" fontId="6" fillId="0" borderId="0" xfId="0" applyFont="1" applyFill="1" applyAlignment="1">
      <alignment horizontal="center" vertical="center" wrapText="1"/>
    </xf>
    <xf numFmtId="176" fontId="5" fillId="0" borderId="16" xfId="42" applyNumberFormat="1" applyFont="1" applyFill="1" applyBorder="1" applyAlignment="1">
      <alignment horizontal="center" wrapText="1"/>
    </xf>
    <xf numFmtId="176" fontId="6" fillId="0" borderId="0" xfId="42" applyNumberFormat="1" applyFont="1" applyFill="1" applyBorder="1" applyAlignment="1">
      <alignment horizontal="center" vertical="center"/>
    </xf>
    <xf numFmtId="176" fontId="5" fillId="0" borderId="0" xfId="42" applyNumberFormat="1" applyFont="1" applyFill="1" applyBorder="1" applyAlignment="1">
      <alignment horizontal="left" vertical="center"/>
    </xf>
    <xf numFmtId="0" fontId="5" fillId="0" borderId="0" xfId="0" applyFont="1" applyFill="1" applyAlignment="1">
      <alignment vertical="center" wrapText="1"/>
    </xf>
    <xf numFmtId="0" fontId="5" fillId="0" borderId="0" xfId="0" applyFont="1" applyFill="1" applyBorder="1" applyAlignment="1">
      <alignment vertical="top" wrapText="1"/>
    </xf>
    <xf numFmtId="0" fontId="5" fillId="0" borderId="0" xfId="0" applyFont="1" applyFill="1" applyBorder="1" applyAlignment="1">
      <alignment horizontal="left" vertical="center" wrapText="1"/>
    </xf>
    <xf numFmtId="41" fontId="5" fillId="0" borderId="0" xfId="0" applyNumberFormat="1" applyFont="1" applyFill="1" applyAlignment="1">
      <alignment/>
    </xf>
    <xf numFmtId="0" fontId="5" fillId="0" borderId="0" xfId="0" applyFont="1" applyFill="1" applyAlignment="1" applyProtection="1">
      <alignment horizontal="justify" vertical="center" wrapText="1"/>
      <protection/>
    </xf>
    <xf numFmtId="0" fontId="5" fillId="0" borderId="0" xfId="0" applyFont="1" applyFill="1" applyAlignment="1" applyProtection="1">
      <alignment horizontal="center" vertical="center" wrapText="1"/>
      <protection/>
    </xf>
    <xf numFmtId="49" fontId="5" fillId="0" borderId="0" xfId="0" applyNumberFormat="1" applyFont="1" applyFill="1" applyAlignment="1" applyProtection="1">
      <alignment horizontal="center" vertical="center" wrapText="1"/>
      <protection/>
    </xf>
    <xf numFmtId="41" fontId="5" fillId="0" borderId="0" xfId="0" applyNumberFormat="1" applyFont="1" applyFill="1" applyBorder="1" applyAlignment="1">
      <alignment vertical="top" wrapText="1"/>
    </xf>
    <xf numFmtId="0" fontId="5" fillId="0" borderId="0" xfId="0" applyFont="1" applyFill="1" applyBorder="1" applyAlignment="1">
      <alignment horizontal="justify" vertical="justify" wrapText="1"/>
    </xf>
    <xf numFmtId="0" fontId="5" fillId="0" borderId="0" xfId="0" applyFont="1" applyFill="1" applyBorder="1" applyAlignment="1">
      <alignment horizontal="justify" vertical="justify"/>
    </xf>
    <xf numFmtId="0" fontId="0" fillId="0" borderId="0" xfId="0" applyFont="1" applyFill="1" applyAlignment="1">
      <alignment wrapText="1"/>
    </xf>
    <xf numFmtId="0" fontId="0" fillId="0" borderId="0" xfId="0" applyFont="1" applyFill="1" applyAlignment="1">
      <alignment horizontal="justify" wrapText="1"/>
    </xf>
    <xf numFmtId="0" fontId="6" fillId="0" borderId="0" xfId="0" applyFont="1" applyFill="1" applyAlignment="1">
      <alignment vertical="top"/>
    </xf>
    <xf numFmtId="176" fontId="5" fillId="0" borderId="0" xfId="42" applyNumberFormat="1" applyFont="1" applyFill="1" applyBorder="1" applyAlignment="1">
      <alignment vertical="top" wrapText="1"/>
    </xf>
    <xf numFmtId="41" fontId="5" fillId="0" borderId="15" xfId="0" applyNumberFormat="1" applyFont="1" applyFill="1" applyBorder="1" applyAlignment="1">
      <alignment vertical="top" wrapText="1"/>
    </xf>
    <xf numFmtId="176" fontId="5" fillId="0" borderId="0" xfId="42" applyNumberFormat="1" applyFont="1" applyFill="1" applyBorder="1" applyAlignment="1">
      <alignment horizontal="left"/>
    </xf>
    <xf numFmtId="0" fontId="6" fillId="0" borderId="0" xfId="0" applyFont="1" applyFill="1" applyBorder="1" applyAlignment="1">
      <alignment horizontal="left"/>
    </xf>
    <xf numFmtId="43" fontId="5" fillId="0" borderId="18" xfId="42" applyNumberFormat="1" applyFont="1" applyFill="1" applyBorder="1" applyAlignment="1">
      <alignment horizontal="left"/>
    </xf>
    <xf numFmtId="176" fontId="5" fillId="0" borderId="18" xfId="42" applyNumberFormat="1" applyFont="1" applyFill="1" applyBorder="1" applyAlignment="1">
      <alignment vertical="top" wrapText="1"/>
    </xf>
    <xf numFmtId="0" fontId="5" fillId="0" borderId="18" xfId="0" applyFont="1" applyFill="1" applyBorder="1" applyAlignment="1">
      <alignment/>
    </xf>
    <xf numFmtId="43" fontId="5" fillId="0" borderId="0" xfId="42" applyNumberFormat="1" applyFont="1" applyFill="1" applyBorder="1" applyAlignment="1">
      <alignment horizontal="left"/>
    </xf>
    <xf numFmtId="41" fontId="5" fillId="0" borderId="0" xfId="0" applyNumberFormat="1" applyFont="1" applyFill="1" applyBorder="1" applyAlignment="1">
      <alignment/>
    </xf>
    <xf numFmtId="41" fontId="5" fillId="0" borderId="0" xfId="0" applyNumberFormat="1" applyFont="1" applyFill="1" applyBorder="1" applyAlignment="1">
      <alignment/>
    </xf>
    <xf numFmtId="176" fontId="5" fillId="0" borderId="15" xfId="42" applyNumberFormat="1" applyFont="1" applyFill="1" applyBorder="1" applyAlignment="1">
      <alignment horizontal="left"/>
    </xf>
    <xf numFmtId="0" fontId="5" fillId="0" borderId="15" xfId="0" applyFont="1" applyFill="1" applyBorder="1" applyAlignment="1">
      <alignment/>
    </xf>
    <xf numFmtId="176" fontId="5" fillId="0" borderId="19" xfId="42" applyNumberFormat="1" applyFont="1" applyFill="1" applyBorder="1" applyAlignment="1">
      <alignment horizontal="left"/>
    </xf>
    <xf numFmtId="176" fontId="5" fillId="0" borderId="19" xfId="42" applyNumberFormat="1" applyFont="1" applyFill="1" applyBorder="1" applyAlignment="1">
      <alignment vertical="top" wrapText="1"/>
    </xf>
    <xf numFmtId="0" fontId="5" fillId="0" borderId="19" xfId="0" applyFont="1" applyFill="1" applyBorder="1" applyAlignment="1">
      <alignment/>
    </xf>
    <xf numFmtId="41" fontId="5" fillId="0" borderId="19" xfId="42" applyNumberFormat="1" applyFont="1" applyFill="1" applyBorder="1" applyAlignment="1">
      <alignment wrapText="1"/>
    </xf>
    <xf numFmtId="41" fontId="5" fillId="0" borderId="0" xfId="42" applyNumberFormat="1" applyFont="1" applyFill="1" applyAlignment="1">
      <alignment vertical="center"/>
    </xf>
    <xf numFmtId="41" fontId="5" fillId="0" borderId="19" xfId="42" applyNumberFormat="1" applyFont="1" applyFill="1" applyBorder="1" applyAlignment="1">
      <alignment horizontal="center" wrapText="1"/>
    </xf>
    <xf numFmtId="41" fontId="5" fillId="0" borderId="0" xfId="42" applyNumberFormat="1" applyFont="1" applyFill="1" applyBorder="1" applyAlignment="1">
      <alignment wrapText="1"/>
    </xf>
    <xf numFmtId="41" fontId="5" fillId="0" borderId="0" xfId="42" applyNumberFormat="1" applyFont="1" applyFill="1" applyBorder="1" applyAlignment="1">
      <alignment/>
    </xf>
    <xf numFmtId="41" fontId="5" fillId="0" borderId="0" xfId="42" applyNumberFormat="1" applyFont="1" applyFill="1" applyAlignment="1">
      <alignment/>
    </xf>
    <xf numFmtId="41" fontId="5" fillId="0" borderId="0" xfId="42" applyNumberFormat="1" applyFont="1" applyFill="1" applyAlignment="1">
      <alignment wrapText="1"/>
    </xf>
    <xf numFmtId="41" fontId="5" fillId="0" borderId="0" xfId="42" applyNumberFormat="1" applyFont="1" applyFill="1" applyBorder="1" applyAlignment="1">
      <alignment horizontal="left" wrapText="1"/>
    </xf>
    <xf numFmtId="41" fontId="5" fillId="0" borderId="0" xfId="42" applyNumberFormat="1" applyFont="1" applyFill="1" applyBorder="1" applyAlignment="1">
      <alignment/>
    </xf>
    <xf numFmtId="41" fontId="5" fillId="0" borderId="0" xfId="42" applyNumberFormat="1" applyFont="1" applyFill="1" applyBorder="1" applyAlignment="1">
      <alignment horizontal="center"/>
    </xf>
    <xf numFmtId="41" fontId="5" fillId="0" borderId="0" xfId="42" applyNumberFormat="1" applyFont="1" applyFill="1" applyAlignment="1">
      <alignment horizontal="left" wrapText="1"/>
    </xf>
    <xf numFmtId="41" fontId="5" fillId="0" borderId="0" xfId="42" applyNumberFormat="1" applyFont="1" applyFill="1" applyBorder="1" applyAlignment="1">
      <alignment horizontal="center" wrapText="1"/>
    </xf>
    <xf numFmtId="41" fontId="5" fillId="0" borderId="17" xfId="42" applyNumberFormat="1" applyFont="1" applyFill="1" applyBorder="1" applyAlignment="1">
      <alignment wrapText="1"/>
    </xf>
    <xf numFmtId="0" fontId="30" fillId="0" borderId="0" xfId="0" applyFont="1" applyFill="1" applyAlignment="1">
      <alignment horizontal="left" vertical="top" wrapText="1"/>
    </xf>
    <xf numFmtId="0" fontId="29" fillId="0" borderId="0" xfId="0" applyFont="1" applyFill="1" applyAlignment="1" applyProtection="1">
      <alignment horizontal="justify" vertical="center"/>
      <protection/>
    </xf>
    <xf numFmtId="0" fontId="29" fillId="0" borderId="0" xfId="0" applyFont="1" applyFill="1" applyAlignment="1">
      <alignment/>
    </xf>
    <xf numFmtId="0" fontId="29" fillId="0" borderId="0" xfId="0" applyFont="1" applyFill="1" applyAlignment="1" applyProtection="1">
      <alignment horizontal="right" vertical="center"/>
      <protection/>
    </xf>
    <xf numFmtId="0" fontId="29" fillId="0" borderId="0" xfId="0" applyFont="1" applyFill="1" applyAlignment="1" applyProtection="1">
      <alignment horizontal="center" vertical="center"/>
      <protection/>
    </xf>
    <xf numFmtId="0" fontId="5" fillId="0" borderId="0" xfId="0" applyFont="1" applyFill="1" applyAlignment="1">
      <alignment horizontal="right" wrapText="1"/>
    </xf>
    <xf numFmtId="41" fontId="5" fillId="0" borderId="0" xfId="0" applyNumberFormat="1" applyFont="1" applyFill="1" applyBorder="1" applyAlignment="1">
      <alignment horizontal="center" vertical="top" wrapText="1"/>
    </xf>
    <xf numFmtId="41" fontId="6" fillId="0" borderId="13" xfId="59" applyNumberFormat="1" applyFont="1" applyFill="1" applyBorder="1" applyAlignment="1">
      <alignment horizontal="center" vertical="center"/>
      <protection/>
    </xf>
    <xf numFmtId="41" fontId="6" fillId="0" borderId="11" xfId="59" applyNumberFormat="1" applyFont="1" applyFill="1" applyBorder="1" applyAlignment="1">
      <alignment horizontal="center" vertical="center"/>
      <protection/>
    </xf>
    <xf numFmtId="41" fontId="5" fillId="0" borderId="20" xfId="0" applyNumberFormat="1" applyFont="1" applyFill="1" applyBorder="1" applyAlignment="1">
      <alignment vertical="top" wrapText="1"/>
    </xf>
    <xf numFmtId="41" fontId="6" fillId="0" borderId="12" xfId="0" applyNumberFormat="1" applyFont="1" applyFill="1" applyBorder="1" applyAlignment="1">
      <alignment horizontal="center" vertical="top" wrapText="1"/>
    </xf>
    <xf numFmtId="0" fontId="5" fillId="0" borderId="0" xfId="0" applyFont="1" applyFill="1" applyAlignment="1" applyProtection="1">
      <alignment horizontal="justify" vertical="justify" wrapText="1"/>
      <protection locked="0"/>
    </xf>
    <xf numFmtId="41" fontId="5" fillId="0" borderId="0" xfId="42" applyNumberFormat="1" applyFont="1" applyFill="1" applyBorder="1" applyAlignment="1">
      <alignment vertical="top"/>
    </xf>
    <xf numFmtId="41" fontId="5" fillId="0" borderId="15" xfId="42" applyNumberFormat="1" applyFont="1" applyFill="1" applyBorder="1" applyAlignment="1">
      <alignment vertical="top"/>
    </xf>
    <xf numFmtId="41" fontId="5" fillId="0" borderId="17" xfId="42" applyNumberFormat="1" applyFont="1" applyFill="1" applyBorder="1" applyAlignment="1">
      <alignment vertical="top"/>
    </xf>
    <xf numFmtId="49" fontId="6" fillId="0" borderId="0" xfId="0" applyNumberFormat="1" applyFont="1" applyFill="1" applyBorder="1" applyAlignment="1">
      <alignment horizontal="center"/>
    </xf>
    <xf numFmtId="0" fontId="6" fillId="0" borderId="0" xfId="0" applyFont="1" applyFill="1" applyAlignment="1">
      <alignment vertical="center" wrapText="1"/>
    </xf>
    <xf numFmtId="176" fontId="5" fillId="0" borderId="17" xfId="42" applyNumberFormat="1" applyFont="1" applyFill="1" applyBorder="1" applyAlignment="1">
      <alignment/>
    </xf>
    <xf numFmtId="176" fontId="5" fillId="0" borderId="17" xfId="42" applyNumberFormat="1" applyFont="1" applyFill="1" applyBorder="1" applyAlignment="1">
      <alignment horizontal="center"/>
    </xf>
    <xf numFmtId="0" fontId="6" fillId="0" borderId="0" xfId="0" applyFont="1" applyFill="1" applyBorder="1" applyAlignment="1">
      <alignment horizontal="left" vertical="top" wrapText="1"/>
    </xf>
    <xf numFmtId="0" fontId="5" fillId="0" borderId="12" xfId="0" applyFont="1" applyFill="1" applyBorder="1" applyAlignment="1" quotePrefix="1">
      <alignment horizontal="center" vertical="top" wrapText="1"/>
    </xf>
    <xf numFmtId="0" fontId="5" fillId="0" borderId="21" xfId="0" applyFont="1" applyFill="1" applyBorder="1" applyAlignment="1" quotePrefix="1">
      <alignment horizontal="center" vertical="top" wrapText="1"/>
    </xf>
    <xf numFmtId="41" fontId="6" fillId="0" borderId="10" xfId="0" applyNumberFormat="1" applyFont="1" applyFill="1" applyBorder="1" applyAlignment="1">
      <alignment horizontal="center" vertical="top" wrapText="1"/>
    </xf>
    <xf numFmtId="0" fontId="5" fillId="0" borderId="0" xfId="0" applyFont="1" applyFill="1" applyAlignment="1" quotePrefix="1">
      <alignment horizontal="left" vertical="top" wrapText="1"/>
    </xf>
    <xf numFmtId="0" fontId="5" fillId="0" borderId="13" xfId="0" applyFont="1" applyFill="1" applyBorder="1" applyAlignment="1" quotePrefix="1">
      <alignment horizontal="center" vertical="top" wrapText="1"/>
    </xf>
    <xf numFmtId="14" fontId="6" fillId="0" borderId="11" xfId="0" applyNumberFormat="1" applyFont="1" applyFill="1" applyBorder="1" applyAlignment="1">
      <alignment horizontal="center" vertical="top"/>
    </xf>
    <xf numFmtId="14" fontId="6" fillId="0" borderId="13" xfId="0" applyNumberFormat="1" applyFont="1" applyFill="1" applyBorder="1" applyAlignment="1">
      <alignment horizontal="center" vertical="top"/>
    </xf>
    <xf numFmtId="0" fontId="5" fillId="0" borderId="14" xfId="0" applyFont="1" applyFill="1" applyBorder="1" applyAlignment="1" quotePrefix="1">
      <alignment horizontal="center" vertical="top" wrapText="1"/>
    </xf>
    <xf numFmtId="0" fontId="5" fillId="0" borderId="15" xfId="0" applyFont="1" applyFill="1" applyBorder="1" applyAlignment="1" quotePrefix="1">
      <alignment horizontal="center" vertical="top" wrapText="1"/>
    </xf>
    <xf numFmtId="41" fontId="6" fillId="0" borderId="22" xfId="0" applyNumberFormat="1" applyFont="1" applyFill="1" applyBorder="1" applyAlignment="1">
      <alignment horizontal="center" vertical="top" wrapText="1"/>
    </xf>
    <xf numFmtId="41" fontId="6" fillId="0" borderId="13" xfId="0" applyNumberFormat="1" applyFont="1" applyFill="1" applyBorder="1" applyAlignment="1">
      <alignment horizontal="center" vertical="top" wrapText="1"/>
    </xf>
    <xf numFmtId="41" fontId="6" fillId="0" borderId="23" xfId="0" applyNumberFormat="1" applyFont="1" applyFill="1" applyBorder="1" applyAlignment="1">
      <alignment horizontal="center" vertical="top" wrapText="1"/>
    </xf>
    <xf numFmtId="0" fontId="5" fillId="0" borderId="20" xfId="0" applyFont="1" applyFill="1" applyBorder="1" applyAlignment="1">
      <alignment horizontal="center" vertical="top" wrapText="1"/>
    </xf>
    <xf numFmtId="0" fontId="5" fillId="0" borderId="19" xfId="0" applyFont="1" applyFill="1" applyBorder="1" applyAlignment="1">
      <alignment horizontal="center" vertical="top" wrapText="1"/>
    </xf>
    <xf numFmtId="41" fontId="5" fillId="0" borderId="23" xfId="0" applyNumberFormat="1" applyFont="1" applyFill="1" applyBorder="1" applyAlignment="1">
      <alignment vertical="top" wrapText="1"/>
    </xf>
    <xf numFmtId="177" fontId="5" fillId="0" borderId="23" xfId="0" applyNumberFormat="1" applyFont="1" applyFill="1" applyBorder="1" applyAlignment="1">
      <alignment horizontal="center" vertical="top" wrapText="1"/>
    </xf>
    <xf numFmtId="0" fontId="5" fillId="0" borderId="0" xfId="0" applyFont="1" applyFill="1" applyBorder="1" applyAlignment="1">
      <alignment horizontal="center" vertical="top"/>
    </xf>
    <xf numFmtId="41" fontId="5" fillId="0" borderId="0" xfId="0" applyNumberFormat="1" applyFont="1" applyFill="1" applyBorder="1" applyAlignment="1">
      <alignment horizontal="left" vertical="top" wrapText="1" indent="1"/>
    </xf>
    <xf numFmtId="177" fontId="5" fillId="0" borderId="0" xfId="0" applyNumberFormat="1" applyFont="1" applyFill="1" applyBorder="1" applyAlignment="1">
      <alignment horizontal="center" vertical="top" wrapText="1"/>
    </xf>
    <xf numFmtId="0" fontId="5" fillId="0" borderId="0" xfId="0" applyFont="1" applyFill="1" applyAlignment="1" applyProtection="1">
      <alignment vertical="justify" wrapText="1"/>
      <protection locked="0"/>
    </xf>
    <xf numFmtId="14" fontId="6" fillId="0" borderId="13" xfId="59" applyNumberFormat="1" applyFont="1" applyFill="1" applyBorder="1" applyAlignment="1">
      <alignment horizontal="center" vertical="center"/>
      <protection/>
    </xf>
    <xf numFmtId="14" fontId="6" fillId="0" borderId="11" xfId="59" applyNumberFormat="1" applyFont="1" applyFill="1" applyBorder="1" applyAlignment="1">
      <alignment horizontal="center" vertical="center"/>
      <protection/>
    </xf>
    <xf numFmtId="41" fontId="5" fillId="0" borderId="12" xfId="59" applyNumberFormat="1" applyFont="1" applyFill="1" applyBorder="1" applyAlignment="1">
      <alignment vertical="center"/>
      <protection/>
    </xf>
    <xf numFmtId="41" fontId="5" fillId="0" borderId="10" xfId="59" applyNumberFormat="1" applyFont="1" applyFill="1" applyBorder="1" applyAlignment="1">
      <alignment horizontal="center" vertical="center"/>
      <protection/>
    </xf>
    <xf numFmtId="41" fontId="5" fillId="0" borderId="22" xfId="59" applyNumberFormat="1" applyFont="1" applyFill="1" applyBorder="1" applyAlignment="1">
      <alignment vertical="center"/>
      <protection/>
    </xf>
    <xf numFmtId="41" fontId="5" fillId="0" borderId="22" xfId="59" applyNumberFormat="1" applyFont="1" applyFill="1" applyBorder="1" applyAlignment="1">
      <alignment horizontal="center" vertical="center"/>
      <protection/>
    </xf>
    <xf numFmtId="41" fontId="6" fillId="0" borderId="13" xfId="59" applyNumberFormat="1" applyFont="1" applyFill="1" applyBorder="1" applyAlignment="1">
      <alignment vertical="center"/>
      <protection/>
    </xf>
    <xf numFmtId="41" fontId="6" fillId="0" borderId="10" xfId="59" applyNumberFormat="1" applyFont="1" applyFill="1" applyBorder="1" applyAlignment="1">
      <alignment vertical="center"/>
      <protection/>
    </xf>
    <xf numFmtId="41" fontId="6" fillId="0" borderId="11" xfId="59" applyNumberFormat="1" applyFont="1" applyFill="1" applyBorder="1" applyAlignment="1">
      <alignment vertical="center"/>
      <protection/>
    </xf>
    <xf numFmtId="41" fontId="5" fillId="0" borderId="13" xfId="59" applyNumberFormat="1" applyFont="1" applyFill="1" applyBorder="1" applyAlignment="1">
      <alignment vertical="center"/>
      <protection/>
    </xf>
    <xf numFmtId="41" fontId="5" fillId="0" borderId="11" xfId="59" applyNumberFormat="1" applyFont="1" applyFill="1" applyBorder="1" applyAlignment="1">
      <alignment vertical="center"/>
      <protection/>
    </xf>
    <xf numFmtId="41" fontId="5" fillId="0" borderId="11" xfId="59" applyNumberFormat="1" applyFont="1" applyFill="1" applyBorder="1" applyAlignment="1">
      <alignment horizontal="center" vertical="center"/>
      <protection/>
    </xf>
    <xf numFmtId="41" fontId="5" fillId="0" borderId="13" xfId="59" applyNumberFormat="1" applyFont="1" applyFill="1" applyBorder="1" applyAlignment="1">
      <alignment vertical="center" wrapText="1"/>
      <protection/>
    </xf>
    <xf numFmtId="41" fontId="5" fillId="0" borderId="11" xfId="0" applyNumberFormat="1" applyFont="1" applyFill="1" applyBorder="1" applyAlignment="1">
      <alignment/>
    </xf>
    <xf numFmtId="41" fontId="5" fillId="0" borderId="22" xfId="59" applyNumberFormat="1" applyFont="1" applyFill="1" applyBorder="1" applyAlignment="1">
      <alignment vertical="center" wrapText="1"/>
      <protection/>
    </xf>
    <xf numFmtId="41" fontId="5" fillId="0" borderId="22" xfId="0" applyNumberFormat="1" applyFont="1" applyFill="1" applyBorder="1" applyAlignment="1">
      <alignment/>
    </xf>
    <xf numFmtId="41" fontId="5" fillId="0" borderId="13" xfId="59" applyNumberFormat="1" applyFont="1" applyFill="1" applyBorder="1" applyAlignment="1">
      <alignment horizontal="justify" vertical="center"/>
      <protection/>
    </xf>
    <xf numFmtId="41" fontId="6" fillId="0" borderId="24" xfId="59" applyNumberFormat="1" applyFont="1" applyFill="1" applyBorder="1" applyAlignment="1">
      <alignment vertical="center"/>
      <protection/>
    </xf>
    <xf numFmtId="9" fontId="5" fillId="0" borderId="13" xfId="62" applyFont="1" applyFill="1" applyBorder="1" applyAlignment="1">
      <alignment vertical="center"/>
    </xf>
    <xf numFmtId="9" fontId="5" fillId="0" borderId="25" xfId="62" applyFont="1" applyFill="1" applyBorder="1" applyAlignment="1">
      <alignment vertical="center"/>
    </xf>
    <xf numFmtId="41" fontId="5" fillId="0" borderId="22" xfId="59" applyNumberFormat="1" applyFont="1" applyFill="1" applyBorder="1" applyAlignment="1">
      <alignment horizontal="right" vertical="center"/>
      <protection/>
    </xf>
    <xf numFmtId="41" fontId="6" fillId="0" borderId="24" xfId="59" applyNumberFormat="1" applyFont="1" applyFill="1" applyBorder="1" applyAlignment="1">
      <alignment horizontal="center" vertical="center"/>
      <protection/>
    </xf>
    <xf numFmtId="43" fontId="6" fillId="0" borderId="13" xfId="59" applyNumberFormat="1" applyFont="1" applyFill="1" applyBorder="1" applyAlignment="1">
      <alignment vertical="center"/>
      <protection/>
    </xf>
    <xf numFmtId="43" fontId="6" fillId="0" borderId="11" xfId="42" applyFont="1" applyFill="1" applyBorder="1" applyAlignment="1">
      <alignment horizontal="center" vertical="center"/>
    </xf>
    <xf numFmtId="43" fontId="6" fillId="0" borderId="14" xfId="59" applyNumberFormat="1" applyFont="1" applyFill="1" applyBorder="1" applyAlignment="1">
      <alignment vertical="center"/>
      <protection/>
    </xf>
    <xf numFmtId="178" fontId="6" fillId="0" borderId="22" xfId="59" applyNumberFormat="1" applyFont="1" applyFill="1" applyBorder="1" applyAlignment="1">
      <alignment horizontal="right" vertical="center"/>
      <protection/>
    </xf>
    <xf numFmtId="176" fontId="6" fillId="0" borderId="0" xfId="0" applyNumberFormat="1" applyFont="1" applyFill="1" applyBorder="1" applyAlignment="1">
      <alignment horizontal="center" vertical="center"/>
    </xf>
    <xf numFmtId="14" fontId="6" fillId="0" borderId="0" xfId="0" applyNumberFormat="1" applyFont="1" applyFill="1" applyBorder="1" applyAlignment="1">
      <alignment horizontal="center" vertical="center"/>
    </xf>
    <xf numFmtId="41" fontId="5" fillId="0" borderId="19" xfId="0" applyNumberFormat="1" applyFont="1" applyFill="1" applyBorder="1" applyAlignment="1">
      <alignment vertical="center"/>
    </xf>
    <xf numFmtId="176" fontId="5" fillId="0" borderId="0" xfId="42" applyNumberFormat="1" applyFont="1" applyFill="1" applyBorder="1" applyAlignment="1">
      <alignment vertical="center"/>
    </xf>
    <xf numFmtId="41" fontId="5" fillId="0" borderId="19" xfId="0" applyNumberFormat="1" applyFont="1" applyFill="1" applyBorder="1" applyAlignment="1">
      <alignment horizontal="center" vertical="center"/>
    </xf>
    <xf numFmtId="41" fontId="6" fillId="0" borderId="17" xfId="0" applyNumberFormat="1" applyFont="1" applyFill="1" applyBorder="1" applyAlignment="1">
      <alignment vertical="center"/>
    </xf>
    <xf numFmtId="41" fontId="6" fillId="0" borderId="17" xfId="0" applyNumberFormat="1" applyFont="1" applyFill="1" applyBorder="1" applyAlignment="1">
      <alignment horizontal="center" vertical="center"/>
    </xf>
    <xf numFmtId="41" fontId="5" fillId="0" borderId="21" xfId="0" applyNumberFormat="1" applyFont="1" applyFill="1" applyBorder="1" applyAlignment="1">
      <alignment vertical="center"/>
    </xf>
    <xf numFmtId="41" fontId="5" fillId="0" borderId="15" xfId="0" applyNumberFormat="1" applyFont="1" applyFill="1" applyBorder="1" applyAlignment="1">
      <alignment horizontal="right" vertical="center"/>
    </xf>
    <xf numFmtId="176" fontId="6" fillId="0" borderId="17" xfId="42" applyNumberFormat="1" applyFont="1" applyFill="1" applyBorder="1" applyAlignment="1">
      <alignment vertical="center"/>
    </xf>
    <xf numFmtId="43" fontId="5" fillId="0" borderId="0" xfId="42" applyNumberFormat="1" applyFont="1" applyFill="1" applyBorder="1" applyAlignment="1">
      <alignment vertical="center"/>
    </xf>
    <xf numFmtId="176" fontId="5" fillId="0" borderId="0" xfId="0" applyNumberFormat="1" applyFont="1" applyFill="1" applyBorder="1" applyAlignment="1">
      <alignment vertical="center"/>
    </xf>
    <xf numFmtId="41" fontId="5" fillId="0" borderId="14" xfId="59" applyNumberFormat="1" applyFont="1" applyFill="1" applyBorder="1" applyAlignment="1">
      <alignment vertical="center"/>
      <protection/>
    </xf>
    <xf numFmtId="41" fontId="5" fillId="0" borderId="14" xfId="59" applyNumberFormat="1" applyFont="1" applyFill="1" applyBorder="1" applyAlignment="1">
      <alignment vertical="center" wrapText="1"/>
      <protection/>
    </xf>
    <xf numFmtId="178" fontId="6" fillId="0" borderId="11" xfId="59" applyNumberFormat="1" applyFont="1" applyFill="1" applyBorder="1" applyAlignment="1">
      <alignment vertical="center"/>
      <protection/>
    </xf>
    <xf numFmtId="41" fontId="5" fillId="0" borderId="23" xfId="0" applyNumberFormat="1" applyFont="1" applyFill="1" applyBorder="1" applyAlignment="1">
      <alignment horizontal="justify" vertical="top" wrapText="1"/>
    </xf>
    <xf numFmtId="0" fontId="5" fillId="0" borderId="26" xfId="0" applyFont="1" applyFill="1" applyBorder="1" applyAlignment="1">
      <alignment/>
    </xf>
    <xf numFmtId="0" fontId="5" fillId="0" borderId="27" xfId="0" applyFont="1" applyFill="1" applyBorder="1" applyAlignment="1">
      <alignment wrapText="1"/>
    </xf>
    <xf numFmtId="41" fontId="5" fillId="0" borderId="15" xfId="0" applyNumberFormat="1" applyFont="1" applyFill="1" applyBorder="1" applyAlignment="1">
      <alignment horizontal="center" vertical="top" wrapText="1"/>
    </xf>
    <xf numFmtId="0" fontId="5" fillId="0" borderId="0" xfId="0" applyFont="1" applyFill="1" applyAlignment="1">
      <alignment horizontal="left" vertical="top" wrapText="1"/>
    </xf>
    <xf numFmtId="0" fontId="5" fillId="0" borderId="0" xfId="0" applyFont="1" applyFill="1" applyAlignment="1" applyProtection="1">
      <alignment horizontal="justify" vertical="center"/>
      <protection locked="0"/>
    </xf>
    <xf numFmtId="0" fontId="6" fillId="0" borderId="0" xfId="0" applyFont="1" applyFill="1" applyAlignment="1">
      <alignment vertical="top" wrapText="1"/>
    </xf>
    <xf numFmtId="0" fontId="5" fillId="0" borderId="0" xfId="0" applyFont="1" applyFill="1" applyAlignment="1" applyProtection="1">
      <alignment horizontal="justify" vertical="top" wrapText="1"/>
      <protection/>
    </xf>
    <xf numFmtId="0" fontId="5" fillId="0" borderId="0" xfId="0" applyFont="1" applyFill="1" applyAlignment="1" applyProtection="1">
      <alignment horizontal="justify" vertical="top"/>
      <protection/>
    </xf>
    <xf numFmtId="0" fontId="5" fillId="0" borderId="0" xfId="0" applyFont="1" applyFill="1" applyAlignment="1" applyProtection="1">
      <alignment horizontal="justify" vertical="center" wrapText="1"/>
      <protection/>
    </xf>
    <xf numFmtId="0" fontId="5" fillId="0" borderId="0" xfId="0" applyFont="1" applyFill="1" applyBorder="1" applyAlignment="1">
      <alignment horizontal="justify" vertical="justify" wrapText="1"/>
    </xf>
    <xf numFmtId="0" fontId="5" fillId="0" borderId="0" xfId="0" applyFont="1" applyFill="1" applyAlignment="1">
      <alignment horizontal="justify" vertical="center"/>
    </xf>
    <xf numFmtId="0" fontId="5" fillId="0" borderId="0" xfId="0" applyFont="1" applyFill="1" applyBorder="1" applyAlignment="1" quotePrefix="1">
      <alignment horizontal="justify" vertical="justify" wrapText="1"/>
    </xf>
    <xf numFmtId="0" fontId="5" fillId="0" borderId="0" xfId="0" applyFont="1" applyFill="1" applyBorder="1" applyAlignment="1">
      <alignment horizontal="justify" vertical="justify"/>
    </xf>
    <xf numFmtId="0" fontId="5" fillId="0" borderId="0" xfId="0" applyFont="1" applyFill="1" applyBorder="1" applyAlignment="1">
      <alignment wrapText="1"/>
    </xf>
    <xf numFmtId="0" fontId="6" fillId="0" borderId="0" xfId="0" applyFont="1" applyFill="1" applyBorder="1" applyAlignment="1">
      <alignment horizontal="center" vertical="top" wrapText="1"/>
    </xf>
    <xf numFmtId="0" fontId="5" fillId="0" borderId="0" xfId="0" applyNumberFormat="1" applyFont="1" applyFill="1" applyAlignment="1">
      <alignment horizontal="left" vertical="top" wrapText="1"/>
    </xf>
    <xf numFmtId="0" fontId="5" fillId="0" borderId="0" xfId="0" applyFont="1" applyFill="1" applyAlignment="1">
      <alignment/>
    </xf>
    <xf numFmtId="0" fontId="5" fillId="0" borderId="0" xfId="0" applyNumberFormat="1" applyFont="1" applyFill="1" applyAlignment="1">
      <alignment horizontal="justify" vertical="top" wrapText="1"/>
    </xf>
    <xf numFmtId="0" fontId="5" fillId="0" borderId="0" xfId="0" applyNumberFormat="1" applyFont="1" applyFill="1" applyAlignment="1">
      <alignment vertical="top" wrapText="1"/>
    </xf>
    <xf numFmtId="0" fontId="6" fillId="0" borderId="0" xfId="0" applyFont="1" applyFill="1" applyAlignment="1">
      <alignment horizontal="center" vertical="top"/>
    </xf>
    <xf numFmtId="3" fontId="5" fillId="0" borderId="0" xfId="0" applyNumberFormat="1" applyFont="1" applyFill="1" applyAlignment="1" applyProtection="1">
      <alignment horizontal="center" vertical="center" wrapText="1"/>
      <protection/>
    </xf>
    <xf numFmtId="0" fontId="5" fillId="0" borderId="0" xfId="0" applyFont="1" applyFill="1" applyAlignment="1" applyProtection="1">
      <alignment horizontal="center" vertical="center" wrapText="1"/>
      <protection/>
    </xf>
    <xf numFmtId="0" fontId="5" fillId="0" borderId="0" xfId="0" applyFont="1" applyFill="1" applyAlignment="1" applyProtection="1">
      <alignment horizontal="justify" vertical="center"/>
      <protection/>
    </xf>
    <xf numFmtId="0" fontId="5" fillId="0" borderId="0" xfId="0" applyFont="1" applyFill="1" applyAlignment="1" applyProtection="1">
      <alignment horizontal="justify" vertical="justify" wrapText="1"/>
      <protection locked="0"/>
    </xf>
    <xf numFmtId="41" fontId="5" fillId="0" borderId="19" xfId="0" applyNumberFormat="1" applyFont="1" applyFill="1" applyBorder="1" applyAlignment="1">
      <alignment horizontal="left" vertical="top" wrapText="1" indent="1"/>
    </xf>
    <xf numFmtId="0" fontId="5" fillId="0" borderId="26" xfId="0" applyFont="1" applyFill="1" applyBorder="1" applyAlignment="1">
      <alignment/>
    </xf>
    <xf numFmtId="41" fontId="6" fillId="0" borderId="12" xfId="0" applyNumberFormat="1" applyFont="1" applyFill="1" applyBorder="1" applyAlignment="1">
      <alignment horizontal="center" vertical="top" wrapText="1"/>
    </xf>
    <xf numFmtId="41" fontId="6" fillId="0" borderId="21" xfId="0" applyNumberFormat="1" applyFont="1" applyFill="1" applyBorder="1" applyAlignment="1">
      <alignment horizontal="center" vertical="top" wrapText="1"/>
    </xf>
    <xf numFmtId="41" fontId="6" fillId="0" borderId="27" xfId="0" applyNumberFormat="1" applyFont="1" applyFill="1" applyBorder="1" applyAlignment="1">
      <alignment horizontal="center" vertical="top" wrapText="1"/>
    </xf>
    <xf numFmtId="41" fontId="6" fillId="0" borderId="14" xfId="0" applyNumberFormat="1" applyFont="1" applyFill="1" applyBorder="1" applyAlignment="1">
      <alignment horizontal="center" vertical="top" wrapText="1"/>
    </xf>
    <xf numFmtId="41" fontId="6" fillId="0" borderId="15" xfId="0" applyNumberFormat="1" applyFont="1" applyFill="1" applyBorder="1" applyAlignment="1">
      <alignment horizontal="center" vertical="top" wrapText="1"/>
    </xf>
    <xf numFmtId="41" fontId="6" fillId="0" borderId="28" xfId="0" applyNumberFormat="1" applyFont="1" applyFill="1" applyBorder="1" applyAlignment="1">
      <alignment horizontal="center" vertical="top" wrapText="1"/>
    </xf>
    <xf numFmtId="41" fontId="5" fillId="0" borderId="0" xfId="0" applyNumberFormat="1" applyFont="1" applyFill="1" applyBorder="1" applyAlignment="1">
      <alignment horizontal="center" vertical="top" wrapText="1"/>
    </xf>
    <xf numFmtId="0" fontId="5" fillId="0" borderId="29" xfId="0" applyFont="1" applyFill="1" applyBorder="1" applyAlignment="1">
      <alignment/>
    </xf>
    <xf numFmtId="41" fontId="5" fillId="0" borderId="21" xfId="0" applyNumberFormat="1" applyFont="1" applyFill="1" applyBorder="1" applyAlignment="1">
      <alignment horizontal="center" vertical="top" wrapText="1"/>
    </xf>
    <xf numFmtId="0" fontId="5" fillId="0" borderId="27" xfId="0" applyFont="1" applyFill="1" applyBorder="1" applyAlignment="1">
      <alignment/>
    </xf>
    <xf numFmtId="0" fontId="7" fillId="0" borderId="0" xfId="0" applyFont="1" applyFill="1" applyAlignment="1">
      <alignment horizontal="justify" vertical="center" wrapText="1"/>
    </xf>
    <xf numFmtId="0" fontId="3" fillId="0" borderId="0" xfId="0" applyFont="1" applyFill="1" applyAlignment="1">
      <alignment horizontal="justify" vertical="center" wrapText="1"/>
    </xf>
    <xf numFmtId="0" fontId="6" fillId="0" borderId="20" xfId="59" applyFont="1" applyFill="1" applyBorder="1" applyAlignment="1">
      <alignment horizontal="center" vertical="center"/>
      <protection/>
    </xf>
    <xf numFmtId="0" fontId="6" fillId="0" borderId="26" xfId="59" applyFont="1" applyFill="1" applyBorder="1" applyAlignment="1">
      <alignment horizontal="center" vertical="center"/>
      <protection/>
    </xf>
    <xf numFmtId="0" fontId="6" fillId="0" borderId="0" xfId="0" applyFont="1" applyFill="1" applyAlignment="1">
      <alignment horizontal="center" vertical="top" wrapText="1"/>
    </xf>
    <xf numFmtId="0" fontId="6" fillId="0" borderId="0" xfId="59" applyFont="1" applyFill="1" applyAlignment="1">
      <alignment horizontal="center" vertical="top"/>
      <protection/>
    </xf>
    <xf numFmtId="0" fontId="6" fillId="0" borderId="0" xfId="59" applyFont="1" applyFill="1" applyAlignment="1">
      <alignment horizontal="center" vertical="center"/>
      <protection/>
    </xf>
    <xf numFmtId="0" fontId="7" fillId="0" borderId="0" xfId="0" applyFont="1" applyFill="1" applyAlignment="1">
      <alignment vertical="center" wrapText="1"/>
    </xf>
    <xf numFmtId="176" fontId="6" fillId="0" borderId="0" xfId="0" applyNumberFormat="1" applyFont="1" applyFill="1" applyAlignment="1" quotePrefix="1">
      <alignment horizontal="center" vertical="top" wrapText="1"/>
    </xf>
    <xf numFmtId="176" fontId="6" fillId="0" borderId="0" xfId="0" applyNumberFormat="1" applyFont="1" applyFill="1" applyAlignment="1">
      <alignment horizontal="center" vertical="center"/>
    </xf>
    <xf numFmtId="0" fontId="6" fillId="0" borderId="0" xfId="0" applyFont="1" applyFill="1" applyBorder="1" applyAlignment="1">
      <alignment horizontal="center" vertical="center"/>
    </xf>
    <xf numFmtId="0" fontId="6" fillId="0" borderId="0" xfId="0" applyFont="1" applyFill="1" applyAlignment="1">
      <alignment horizontal="center"/>
    </xf>
    <xf numFmtId="0" fontId="3" fillId="0" borderId="0" xfId="0" applyFont="1" applyFill="1" applyAlignment="1">
      <alignment horizontal="justify" wrapText="1"/>
    </xf>
    <xf numFmtId="0" fontId="5" fillId="0" borderId="0" xfId="0" applyFont="1" applyFill="1" applyAlignment="1">
      <alignment vertical="center" wrapText="1"/>
    </xf>
    <xf numFmtId="41" fontId="5" fillId="0" borderId="20" xfId="0" applyNumberFormat="1" applyFont="1" applyFill="1" applyBorder="1" applyAlignment="1">
      <alignment vertical="top" wrapText="1"/>
    </xf>
    <xf numFmtId="0" fontId="5" fillId="0" borderId="26" xfId="0" applyFont="1" applyFill="1" applyBorder="1" applyAlignment="1">
      <alignment wrapText="1"/>
    </xf>
    <xf numFmtId="0" fontId="5" fillId="0" borderId="0" xfId="0" applyFont="1" applyFill="1" applyAlignment="1">
      <alignment horizontal="justify" vertical="center" wrapText="1"/>
    </xf>
    <xf numFmtId="0" fontId="5" fillId="0" borderId="0" xfId="0" applyFont="1" applyFill="1" applyAlignment="1">
      <alignment horizontal="justify" vertical="top" wrapText="1"/>
    </xf>
    <xf numFmtId="0" fontId="6" fillId="0" borderId="0" xfId="0" applyFont="1" applyFill="1" applyBorder="1" applyAlignment="1">
      <alignment horizontal="left" vertical="top" wrapText="1"/>
    </xf>
    <xf numFmtId="0" fontId="5" fillId="0" borderId="0" xfId="0" applyFont="1" applyFill="1" applyAlignment="1">
      <alignment horizontal="justify" vertical="justify" wrapText="1"/>
    </xf>
    <xf numFmtId="0" fontId="5" fillId="0" borderId="0" xfId="0" applyFont="1" applyFill="1" applyAlignment="1">
      <alignment vertical="top" wrapText="1"/>
    </xf>
    <xf numFmtId="0" fontId="5" fillId="0" borderId="0" xfId="0" applyFont="1" applyFill="1" applyAlignment="1">
      <alignment vertical="justify" wrapText="1"/>
    </xf>
    <xf numFmtId="0" fontId="5" fillId="0" borderId="0" xfId="0" applyFont="1" applyFill="1" applyAlignment="1">
      <alignment horizontal="left" wrapText="1"/>
    </xf>
    <xf numFmtId="0" fontId="5" fillId="0" borderId="0" xfId="0" applyFont="1" applyFill="1" applyAlignment="1">
      <alignment horizontal="justify" vertical="justify"/>
    </xf>
    <xf numFmtId="0" fontId="5" fillId="0" borderId="0" xfId="0" applyFont="1" applyFill="1" applyAlignment="1">
      <alignment wrapText="1"/>
    </xf>
    <xf numFmtId="0" fontId="6" fillId="0" borderId="0" xfId="0" applyFont="1" applyFill="1" applyAlignment="1">
      <alignment/>
    </xf>
    <xf numFmtId="0" fontId="5" fillId="0" borderId="0" xfId="0" applyFont="1" applyFill="1" applyAlignment="1">
      <alignment horizontal="left"/>
    </xf>
    <xf numFmtId="0" fontId="6" fillId="0" borderId="0" xfId="0" applyNumberFormat="1" applyFont="1" applyFill="1" applyAlignment="1">
      <alignment horizontal="left" vertical="top" wrapText="1"/>
    </xf>
    <xf numFmtId="0" fontId="6" fillId="0" borderId="0" xfId="0" applyFont="1" applyFill="1" applyAlignment="1">
      <alignment horizontal="left" vertical="top" wrapText="1"/>
    </xf>
    <xf numFmtId="0" fontId="5" fillId="0" borderId="0" xfId="0" applyNumberFormat="1" applyFont="1" applyFill="1" applyAlignment="1">
      <alignment horizontal="left" vertical="top" readingOrder="1"/>
    </xf>
    <xf numFmtId="0" fontId="5" fillId="0" borderId="0" xfId="0" applyNumberFormat="1" applyFont="1" applyFill="1" applyAlignment="1">
      <alignment horizontal="left" vertical="top"/>
    </xf>
    <xf numFmtId="0" fontId="5" fillId="0" borderId="28" xfId="0" applyFont="1" applyFill="1" applyBorder="1" applyAlignment="1">
      <alignment/>
    </xf>
    <xf numFmtId="0" fontId="6" fillId="0" borderId="0" xfId="0" applyFont="1" applyFill="1" applyAlignment="1">
      <alignment horizontal="justify" vertical="top" wrapText="1"/>
    </xf>
    <xf numFmtId="0" fontId="5" fillId="0" borderId="0" xfId="0" applyFont="1" applyFill="1" applyBorder="1" applyAlignment="1">
      <alignment vertical="top" wrapText="1"/>
    </xf>
    <xf numFmtId="0" fontId="5" fillId="0" borderId="0" xfId="0" applyFont="1" applyFill="1" applyBorder="1" applyAlignment="1">
      <alignment horizontal="left" vertical="top" wrapText="1"/>
    </xf>
    <xf numFmtId="0" fontId="5" fillId="0" borderId="0" xfId="0" applyFont="1" applyFill="1" applyBorder="1" applyAlignment="1">
      <alignment horizontal="justify" vertical="top" wrapText="1"/>
    </xf>
    <xf numFmtId="0" fontId="5" fillId="0" borderId="0" xfId="0" applyFont="1" applyFill="1" applyAlignment="1">
      <alignment vertic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_Cash Flow 1 Qtr 30 Sep 2002" xfId="58"/>
    <cellStyle name="Normal_KLSE2001-4th Qtr" xfId="59"/>
    <cellStyle name="Note" xfId="60"/>
    <cellStyle name="Output" xfId="61"/>
    <cellStyle name="Percent" xfId="62"/>
    <cellStyle name="Percent 2"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3</xdr:row>
      <xdr:rowOff>114300</xdr:rowOff>
    </xdr:from>
    <xdr:to>
      <xdr:col>2</xdr:col>
      <xdr:colOff>447675</xdr:colOff>
      <xdr:row>5</xdr:row>
      <xdr:rowOff>85725</xdr:rowOff>
    </xdr:to>
    <xdr:pic>
      <xdr:nvPicPr>
        <xdr:cNvPr id="1" name="Picture 4"/>
        <xdr:cNvPicPr preferRelativeResize="1">
          <a:picLocks noChangeAspect="1"/>
        </xdr:cNvPicPr>
      </xdr:nvPicPr>
      <xdr:blipFill>
        <a:blip r:embed="rId1"/>
        <a:stretch>
          <a:fillRect/>
        </a:stretch>
      </xdr:blipFill>
      <xdr:spPr>
        <a:xfrm>
          <a:off x="3324225" y="676275"/>
          <a:ext cx="1600200" cy="352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2409825</xdr:colOff>
      <xdr:row>1</xdr:row>
      <xdr:rowOff>142875</xdr:rowOff>
    </xdr:from>
    <xdr:to>
      <xdr:col>0</xdr:col>
      <xdr:colOff>4010025</xdr:colOff>
      <xdr:row>3</xdr:row>
      <xdr:rowOff>114300</xdr:rowOff>
    </xdr:to>
    <xdr:pic>
      <xdr:nvPicPr>
        <xdr:cNvPr id="1" name="Picture 5"/>
        <xdr:cNvPicPr preferRelativeResize="1">
          <a:picLocks noChangeAspect="1"/>
        </xdr:cNvPicPr>
      </xdr:nvPicPr>
      <xdr:blipFill>
        <a:blip r:embed="rId1"/>
        <a:stretch>
          <a:fillRect/>
        </a:stretch>
      </xdr:blipFill>
      <xdr:spPr>
        <a:xfrm>
          <a:off x="2409825" y="333375"/>
          <a:ext cx="1600200" cy="352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2</xdr:row>
      <xdr:rowOff>19050</xdr:rowOff>
    </xdr:from>
    <xdr:to>
      <xdr:col>4</xdr:col>
      <xdr:colOff>638175</xdr:colOff>
      <xdr:row>3</xdr:row>
      <xdr:rowOff>180975</xdr:rowOff>
    </xdr:to>
    <xdr:pic>
      <xdr:nvPicPr>
        <xdr:cNvPr id="1" name="Picture 7"/>
        <xdr:cNvPicPr preferRelativeResize="1">
          <a:picLocks noChangeAspect="1"/>
        </xdr:cNvPicPr>
      </xdr:nvPicPr>
      <xdr:blipFill>
        <a:blip r:embed="rId1"/>
        <a:stretch>
          <a:fillRect/>
        </a:stretch>
      </xdr:blipFill>
      <xdr:spPr>
        <a:xfrm>
          <a:off x="5629275" y="371475"/>
          <a:ext cx="1609725" cy="352425"/>
        </a:xfrm>
        <a:prstGeom prst="rect">
          <a:avLst/>
        </a:prstGeom>
        <a:noFill/>
        <a:ln w="9525" cmpd="sng">
          <a:noFill/>
        </a:ln>
      </xdr:spPr>
    </xdr:pic>
    <xdr:clientData/>
  </xdr:twoCellAnchor>
  <xdr:twoCellAnchor>
    <xdr:from>
      <xdr:col>6</xdr:col>
      <xdr:colOff>523875</xdr:colOff>
      <xdr:row>11</xdr:row>
      <xdr:rowOff>123825</xdr:rowOff>
    </xdr:from>
    <xdr:to>
      <xdr:col>7</xdr:col>
      <xdr:colOff>923925</xdr:colOff>
      <xdr:row>11</xdr:row>
      <xdr:rowOff>123825</xdr:rowOff>
    </xdr:to>
    <xdr:sp>
      <xdr:nvSpPr>
        <xdr:cNvPr id="2" name="Line 10"/>
        <xdr:cNvSpPr>
          <a:spLocks/>
        </xdr:cNvSpPr>
      </xdr:nvSpPr>
      <xdr:spPr>
        <a:xfrm>
          <a:off x="9124950" y="2352675"/>
          <a:ext cx="142875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85725</xdr:colOff>
      <xdr:row>11</xdr:row>
      <xdr:rowOff>104775</xdr:rowOff>
    </xdr:from>
    <xdr:to>
      <xdr:col>2</xdr:col>
      <xdr:colOff>819150</xdr:colOff>
      <xdr:row>11</xdr:row>
      <xdr:rowOff>104775</xdr:rowOff>
    </xdr:to>
    <xdr:sp>
      <xdr:nvSpPr>
        <xdr:cNvPr id="3" name="Line 11"/>
        <xdr:cNvSpPr>
          <a:spLocks/>
        </xdr:cNvSpPr>
      </xdr:nvSpPr>
      <xdr:spPr>
        <a:xfrm flipH="1">
          <a:off x="3943350" y="2333625"/>
          <a:ext cx="153352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476250</xdr:colOff>
      <xdr:row>39</xdr:row>
      <xdr:rowOff>123825</xdr:rowOff>
    </xdr:from>
    <xdr:to>
      <xdr:col>7</xdr:col>
      <xdr:colOff>914400</xdr:colOff>
      <xdr:row>39</xdr:row>
      <xdr:rowOff>123825</xdr:rowOff>
    </xdr:to>
    <xdr:sp>
      <xdr:nvSpPr>
        <xdr:cNvPr id="4" name="Line 12"/>
        <xdr:cNvSpPr>
          <a:spLocks/>
        </xdr:cNvSpPr>
      </xdr:nvSpPr>
      <xdr:spPr>
        <a:xfrm>
          <a:off x="9077325" y="8277225"/>
          <a:ext cx="146685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57150</xdr:colOff>
      <xdr:row>39</xdr:row>
      <xdr:rowOff>123825</xdr:rowOff>
    </xdr:from>
    <xdr:to>
      <xdr:col>2</xdr:col>
      <xdr:colOff>771525</xdr:colOff>
      <xdr:row>39</xdr:row>
      <xdr:rowOff>123825</xdr:rowOff>
    </xdr:to>
    <xdr:sp>
      <xdr:nvSpPr>
        <xdr:cNvPr id="5" name="Line 13"/>
        <xdr:cNvSpPr>
          <a:spLocks/>
        </xdr:cNvSpPr>
      </xdr:nvSpPr>
      <xdr:spPr>
        <a:xfrm flipH="1">
          <a:off x="3914775" y="8277225"/>
          <a:ext cx="151447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704850</xdr:colOff>
      <xdr:row>12</xdr:row>
      <xdr:rowOff>123825</xdr:rowOff>
    </xdr:from>
    <xdr:to>
      <xdr:col>5</xdr:col>
      <xdr:colOff>885825</xdr:colOff>
      <xdr:row>12</xdr:row>
      <xdr:rowOff>123825</xdr:rowOff>
    </xdr:to>
    <xdr:sp>
      <xdr:nvSpPr>
        <xdr:cNvPr id="6" name="Line 16"/>
        <xdr:cNvSpPr>
          <a:spLocks/>
        </xdr:cNvSpPr>
      </xdr:nvSpPr>
      <xdr:spPr>
        <a:xfrm>
          <a:off x="7305675" y="2590800"/>
          <a:ext cx="1238250" cy="0"/>
        </a:xfrm>
        <a:prstGeom prst="line">
          <a:avLst/>
        </a:prstGeom>
        <a:noFill/>
        <a:ln w="9525" cmpd="sng">
          <a:solidFill>
            <a:srgbClr val="000000"/>
          </a:solidFill>
          <a:prstDash val="sysDash"/>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95250</xdr:colOff>
      <xdr:row>12</xdr:row>
      <xdr:rowOff>104775</xdr:rowOff>
    </xdr:from>
    <xdr:to>
      <xdr:col>3</xdr:col>
      <xdr:colOff>390525</xdr:colOff>
      <xdr:row>12</xdr:row>
      <xdr:rowOff>104775</xdr:rowOff>
    </xdr:to>
    <xdr:sp>
      <xdr:nvSpPr>
        <xdr:cNvPr id="7" name="Line 17"/>
        <xdr:cNvSpPr>
          <a:spLocks/>
        </xdr:cNvSpPr>
      </xdr:nvSpPr>
      <xdr:spPr>
        <a:xfrm flipH="1">
          <a:off x="4752975" y="2571750"/>
          <a:ext cx="1181100" cy="0"/>
        </a:xfrm>
        <a:prstGeom prst="line">
          <a:avLst/>
        </a:prstGeom>
        <a:noFill/>
        <a:ln w="9525" cmpd="sng">
          <a:solidFill>
            <a:srgbClr val="000000"/>
          </a:solidFill>
          <a:prstDash val="sysDash"/>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695325</xdr:colOff>
      <xdr:row>40</xdr:row>
      <xdr:rowOff>123825</xdr:rowOff>
    </xdr:from>
    <xdr:to>
      <xdr:col>5</xdr:col>
      <xdr:colOff>876300</xdr:colOff>
      <xdr:row>40</xdr:row>
      <xdr:rowOff>123825</xdr:rowOff>
    </xdr:to>
    <xdr:sp>
      <xdr:nvSpPr>
        <xdr:cNvPr id="8" name="Line 18"/>
        <xdr:cNvSpPr>
          <a:spLocks/>
        </xdr:cNvSpPr>
      </xdr:nvSpPr>
      <xdr:spPr>
        <a:xfrm>
          <a:off x="7296150" y="8515350"/>
          <a:ext cx="1238250" cy="0"/>
        </a:xfrm>
        <a:prstGeom prst="line">
          <a:avLst/>
        </a:prstGeom>
        <a:noFill/>
        <a:ln w="9525" cmpd="sng">
          <a:solidFill>
            <a:srgbClr val="000000"/>
          </a:solidFill>
          <a:prstDash val="sysDash"/>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85725</xdr:colOff>
      <xdr:row>40</xdr:row>
      <xdr:rowOff>104775</xdr:rowOff>
    </xdr:from>
    <xdr:to>
      <xdr:col>3</xdr:col>
      <xdr:colOff>381000</xdr:colOff>
      <xdr:row>40</xdr:row>
      <xdr:rowOff>104775</xdr:rowOff>
    </xdr:to>
    <xdr:sp>
      <xdr:nvSpPr>
        <xdr:cNvPr id="9" name="Line 19"/>
        <xdr:cNvSpPr>
          <a:spLocks/>
        </xdr:cNvSpPr>
      </xdr:nvSpPr>
      <xdr:spPr>
        <a:xfrm flipH="1">
          <a:off x="4743450" y="8496300"/>
          <a:ext cx="1181100" cy="0"/>
        </a:xfrm>
        <a:prstGeom prst="line">
          <a:avLst/>
        </a:prstGeom>
        <a:noFill/>
        <a:ln w="9525" cmpd="sng">
          <a:solidFill>
            <a:srgbClr val="000000"/>
          </a:solidFill>
          <a:prstDash val="sysDash"/>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2219325</xdr:colOff>
      <xdr:row>2</xdr:row>
      <xdr:rowOff>0</xdr:rowOff>
    </xdr:from>
    <xdr:to>
      <xdr:col>0</xdr:col>
      <xdr:colOff>3810000</xdr:colOff>
      <xdr:row>3</xdr:row>
      <xdr:rowOff>161925</xdr:rowOff>
    </xdr:to>
    <xdr:pic>
      <xdr:nvPicPr>
        <xdr:cNvPr id="1" name="Picture 3"/>
        <xdr:cNvPicPr preferRelativeResize="1">
          <a:picLocks noChangeAspect="1"/>
        </xdr:cNvPicPr>
      </xdr:nvPicPr>
      <xdr:blipFill>
        <a:blip r:embed="rId1"/>
        <a:stretch>
          <a:fillRect/>
        </a:stretch>
      </xdr:blipFill>
      <xdr:spPr>
        <a:xfrm>
          <a:off x="2219325" y="352425"/>
          <a:ext cx="1590675" cy="3524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523875</xdr:colOff>
      <xdr:row>0</xdr:row>
      <xdr:rowOff>142875</xdr:rowOff>
    </xdr:from>
    <xdr:to>
      <xdr:col>8</xdr:col>
      <xdr:colOff>142875</xdr:colOff>
      <xdr:row>2</xdr:row>
      <xdr:rowOff>123825</xdr:rowOff>
    </xdr:to>
    <xdr:pic>
      <xdr:nvPicPr>
        <xdr:cNvPr id="1" name="Picture 5"/>
        <xdr:cNvPicPr preferRelativeResize="1">
          <a:picLocks noChangeAspect="1"/>
        </xdr:cNvPicPr>
      </xdr:nvPicPr>
      <xdr:blipFill>
        <a:blip r:embed="rId1"/>
        <a:stretch>
          <a:fillRect/>
        </a:stretch>
      </xdr:blipFill>
      <xdr:spPr>
        <a:xfrm>
          <a:off x="3657600" y="142875"/>
          <a:ext cx="1609725" cy="361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F57"/>
  <sheetViews>
    <sheetView zoomScale="75" zoomScaleNormal="75" zoomScaleSheetLayoutView="100" zoomScalePageLayoutView="0" workbookViewId="0" topLeftCell="A12">
      <selection activeCell="A13" sqref="A13"/>
    </sheetView>
  </sheetViews>
  <sheetFormatPr defaultColWidth="9.140625" defaultRowHeight="12.75"/>
  <cols>
    <col min="1" max="1" width="49.140625" style="2" customWidth="1"/>
    <col min="2" max="5" width="18.00390625" style="2" customWidth="1"/>
    <col min="6" max="6" width="3.57421875" style="2" customWidth="1"/>
    <col min="7" max="16384" width="9.140625" style="2" customWidth="1"/>
  </cols>
  <sheetData>
    <row r="2" spans="1:5" ht="16.5" customHeight="1">
      <c r="A2" s="3"/>
      <c r="B2" s="3"/>
      <c r="C2" s="3"/>
      <c r="D2" s="3"/>
      <c r="E2" s="3"/>
    </row>
    <row r="4" ht="15"/>
    <row r="5" ht="15"/>
    <row r="6" ht="15"/>
    <row r="8" spans="1:5" ht="15.75">
      <c r="A8" s="320" t="s">
        <v>52</v>
      </c>
      <c r="B8" s="320"/>
      <c r="C8" s="320"/>
      <c r="D8" s="320"/>
      <c r="E8" s="320"/>
    </row>
    <row r="9" spans="1:5" ht="15.75">
      <c r="A9" s="321" t="s">
        <v>4</v>
      </c>
      <c r="B9" s="321"/>
      <c r="C9" s="321"/>
      <c r="D9" s="321"/>
      <c r="E9" s="321"/>
    </row>
    <row r="10" spans="1:5" ht="15.75">
      <c r="A10" s="322" t="s">
        <v>245</v>
      </c>
      <c r="B10" s="322"/>
      <c r="C10" s="322"/>
      <c r="D10" s="322"/>
      <c r="E10" s="322"/>
    </row>
    <row r="11" spans="1:5" ht="15.75">
      <c r="A11" s="322" t="s">
        <v>238</v>
      </c>
      <c r="B11" s="322"/>
      <c r="C11" s="322"/>
      <c r="D11" s="322"/>
      <c r="E11" s="322"/>
    </row>
    <row r="13" spans="1:5" ht="19.5" customHeight="1">
      <c r="A13" s="5"/>
      <c r="B13" s="318" t="s">
        <v>202</v>
      </c>
      <c r="C13" s="319"/>
      <c r="D13" s="318" t="s">
        <v>239</v>
      </c>
      <c r="E13" s="319"/>
    </row>
    <row r="14" spans="1:5" ht="19.5" customHeight="1">
      <c r="A14" s="6"/>
      <c r="B14" s="238">
        <v>39813</v>
      </c>
      <c r="C14" s="239">
        <v>39447</v>
      </c>
      <c r="D14" s="238">
        <v>39813</v>
      </c>
      <c r="E14" s="239">
        <v>39447</v>
      </c>
    </row>
    <row r="15" spans="1:5" ht="19.5" customHeight="1">
      <c r="A15" s="206"/>
      <c r="B15" s="205" t="s">
        <v>9</v>
      </c>
      <c r="C15" s="206" t="s">
        <v>9</v>
      </c>
      <c r="D15" s="205" t="s">
        <v>9</v>
      </c>
      <c r="E15" s="206" t="s">
        <v>9</v>
      </c>
    </row>
    <row r="16" spans="1:5" ht="19.5" customHeight="1">
      <c r="A16" s="205"/>
      <c r="B16" s="205" t="s">
        <v>247</v>
      </c>
      <c r="C16" s="206" t="s">
        <v>246</v>
      </c>
      <c r="D16" s="205" t="s">
        <v>247</v>
      </c>
      <c r="E16" s="206" t="s">
        <v>246</v>
      </c>
    </row>
    <row r="17" spans="1:6" ht="19.5" customHeight="1">
      <c r="A17" s="7" t="s">
        <v>7</v>
      </c>
      <c r="B17" s="240">
        <v>31535</v>
      </c>
      <c r="C17" s="240">
        <v>28754</v>
      </c>
      <c r="D17" s="240">
        <v>124016</v>
      </c>
      <c r="E17" s="241">
        <v>105337</v>
      </c>
      <c r="F17" s="8"/>
    </row>
    <row r="18" spans="1:6" ht="19.5" customHeight="1">
      <c r="A18" s="9" t="s">
        <v>102</v>
      </c>
      <c r="B18" s="276">
        <v>-15381</v>
      </c>
      <c r="C18" s="242">
        <v>-15072</v>
      </c>
      <c r="D18" s="276">
        <v>-61330</v>
      </c>
      <c r="E18" s="243">
        <v>-52820</v>
      </c>
      <c r="F18" s="8"/>
    </row>
    <row r="19" spans="1:6" s="11" customFormat="1" ht="19.5" customHeight="1">
      <c r="A19" s="10" t="s">
        <v>100</v>
      </c>
      <c r="B19" s="244">
        <f>SUM(B17:B18)</f>
        <v>16154</v>
      </c>
      <c r="C19" s="245">
        <f>SUM(C17:C18)</f>
        <v>13682</v>
      </c>
      <c r="D19" s="244">
        <f>SUM(D17:D18)</f>
        <v>62686</v>
      </c>
      <c r="E19" s="245">
        <f>SUM(E17:E18)</f>
        <v>52517</v>
      </c>
      <c r="F19" s="8"/>
    </row>
    <row r="20" spans="1:5" s="11" customFormat="1" ht="19.5" customHeight="1">
      <c r="A20" s="10"/>
      <c r="B20" s="244"/>
      <c r="C20" s="244"/>
      <c r="D20" s="244"/>
      <c r="E20" s="246"/>
    </row>
    <row r="21" spans="1:6" s="11" customFormat="1" ht="19.5" customHeight="1">
      <c r="A21" s="9" t="s">
        <v>101</v>
      </c>
      <c r="B21" s="247">
        <v>373</v>
      </c>
      <c r="C21" s="247">
        <v>884</v>
      </c>
      <c r="D21" s="247">
        <v>1442</v>
      </c>
      <c r="E21" s="248">
        <v>2117</v>
      </c>
      <c r="F21" s="8"/>
    </row>
    <row r="22" spans="1:6" ht="19.5" customHeight="1">
      <c r="A22" s="9" t="s">
        <v>229</v>
      </c>
      <c r="B22" s="247">
        <v>-8008</v>
      </c>
      <c r="C22" s="247">
        <v>-8534</v>
      </c>
      <c r="D22" s="247">
        <v>-30832</v>
      </c>
      <c r="E22" s="248">
        <v>-27325</v>
      </c>
      <c r="F22" s="8"/>
    </row>
    <row r="23" spans="1:6" ht="19.5" customHeight="1">
      <c r="A23" s="9" t="s">
        <v>70</v>
      </c>
      <c r="B23" s="247">
        <v>-3872</v>
      </c>
      <c r="C23" s="247">
        <v>-2222</v>
      </c>
      <c r="D23" s="247">
        <v>-12835</v>
      </c>
      <c r="E23" s="248">
        <v>-9455</v>
      </c>
      <c r="F23" s="8"/>
    </row>
    <row r="24" spans="1:6" ht="19.5" customHeight="1">
      <c r="A24" s="9" t="s">
        <v>96</v>
      </c>
      <c r="B24" s="276">
        <v>-431</v>
      </c>
      <c r="C24" s="242">
        <v>-181</v>
      </c>
      <c r="D24" s="276">
        <v>-982</v>
      </c>
      <c r="E24" s="242">
        <v>-1350</v>
      </c>
      <c r="F24" s="8"/>
    </row>
    <row r="25" spans="1:5" ht="19.5" customHeight="1">
      <c r="A25" s="9"/>
      <c r="B25" s="247"/>
      <c r="C25" s="247"/>
      <c r="D25" s="248"/>
      <c r="E25" s="249"/>
    </row>
    <row r="26" spans="1:6" ht="19.5" customHeight="1">
      <c r="A26" s="10" t="s">
        <v>97</v>
      </c>
      <c r="B26" s="244">
        <f>SUM(B19:B24)</f>
        <v>4216</v>
      </c>
      <c r="C26" s="246">
        <f>SUM(C19:C24)</f>
        <v>3629</v>
      </c>
      <c r="D26" s="244">
        <f>SUM(D19:D24)</f>
        <v>19479</v>
      </c>
      <c r="E26" s="246">
        <f>SUM(E19:E24)</f>
        <v>16504</v>
      </c>
      <c r="F26" s="8"/>
    </row>
    <row r="27" spans="1:6" ht="19.5" customHeight="1">
      <c r="A27" s="12" t="s">
        <v>71</v>
      </c>
      <c r="B27" s="250">
        <v>-328</v>
      </c>
      <c r="C27" s="250">
        <v>-233</v>
      </c>
      <c r="D27" s="251">
        <v>-1115</v>
      </c>
      <c r="E27" s="251">
        <v>-620</v>
      </c>
      <c r="F27" s="8"/>
    </row>
    <row r="28" spans="1:6" ht="19.5" customHeight="1">
      <c r="A28" s="12" t="s">
        <v>122</v>
      </c>
      <c r="B28" s="250">
        <v>-3</v>
      </c>
      <c r="C28" s="250">
        <v>-2</v>
      </c>
      <c r="D28" s="251">
        <v>-10</v>
      </c>
      <c r="E28" s="251">
        <v>-14</v>
      </c>
      <c r="F28" s="8"/>
    </row>
    <row r="29" spans="1:5" ht="19.5" customHeight="1">
      <c r="A29" s="12"/>
      <c r="B29" s="277"/>
      <c r="C29" s="252"/>
      <c r="D29" s="253"/>
      <c r="E29" s="253"/>
    </row>
    <row r="30" spans="1:6" s="11" customFormat="1" ht="19.5" customHeight="1">
      <c r="A30" s="13" t="s">
        <v>26</v>
      </c>
      <c r="B30" s="244">
        <f>SUM(B26:B28)</f>
        <v>3885</v>
      </c>
      <c r="C30" s="246">
        <f>SUM(C26:C28)</f>
        <v>3394</v>
      </c>
      <c r="D30" s="244">
        <f>SUM(D26:D28)</f>
        <v>18354</v>
      </c>
      <c r="E30" s="246">
        <f>SUM(E26:E28)</f>
        <v>15870</v>
      </c>
      <c r="F30" s="8"/>
    </row>
    <row r="31" spans="1:6" ht="19.5" customHeight="1">
      <c r="A31" s="14" t="s">
        <v>76</v>
      </c>
      <c r="B31" s="254">
        <v>-2165</v>
      </c>
      <c r="C31" s="254">
        <v>-1850</v>
      </c>
      <c r="D31" s="247">
        <v>-6053</v>
      </c>
      <c r="E31" s="249">
        <v>-4192</v>
      </c>
      <c r="F31" s="8"/>
    </row>
    <row r="32" spans="1:5" ht="19.5" customHeight="1">
      <c r="A32" s="14"/>
      <c r="B32" s="254"/>
      <c r="C32" s="254"/>
      <c r="D32" s="242"/>
      <c r="E32" s="243"/>
    </row>
    <row r="33" spans="1:6" ht="19.5" customHeight="1" thickBot="1">
      <c r="A33" s="10" t="s">
        <v>94</v>
      </c>
      <c r="B33" s="255">
        <f>SUM(B30:B31)</f>
        <v>1720</v>
      </c>
      <c r="C33" s="255">
        <f>SUM(C30:C31)</f>
        <v>1544</v>
      </c>
      <c r="D33" s="255">
        <f>SUM(D30:D31)</f>
        <v>12301</v>
      </c>
      <c r="E33" s="255">
        <f>SUM(E30:E31)</f>
        <v>11678</v>
      </c>
      <c r="F33" s="8"/>
    </row>
    <row r="34" spans="1:5" ht="19.5" customHeight="1" thickTop="1">
      <c r="A34" s="9"/>
      <c r="B34" s="256"/>
      <c r="C34" s="256"/>
      <c r="D34" s="256"/>
      <c r="E34" s="257"/>
    </row>
    <row r="35" spans="1:5" ht="19.5" customHeight="1">
      <c r="A35" s="10" t="s">
        <v>72</v>
      </c>
      <c r="B35" s="244"/>
      <c r="C35" s="244"/>
      <c r="D35" s="248"/>
      <c r="E35" s="249"/>
    </row>
    <row r="36" spans="1:5" ht="19.5" customHeight="1">
      <c r="A36" s="14" t="s">
        <v>77</v>
      </c>
      <c r="B36" s="254">
        <v>1755</v>
      </c>
      <c r="C36" s="254">
        <v>1563</v>
      </c>
      <c r="D36" s="248">
        <v>12367</v>
      </c>
      <c r="E36" s="249">
        <v>11653</v>
      </c>
    </row>
    <row r="37" spans="1:5" ht="19.5" customHeight="1">
      <c r="A37" s="9" t="s">
        <v>20</v>
      </c>
      <c r="B37" s="247">
        <v>-35</v>
      </c>
      <c r="C37" s="247">
        <v>-19</v>
      </c>
      <c r="D37" s="248">
        <v>-66</v>
      </c>
      <c r="E37" s="258">
        <v>25</v>
      </c>
    </row>
    <row r="38" spans="1:5" ht="19.5" customHeight="1" thickBot="1">
      <c r="A38" s="10"/>
      <c r="B38" s="255">
        <f>SUM(B36:B37)</f>
        <v>1720</v>
      </c>
      <c r="C38" s="259">
        <f>SUM(C36:C37)</f>
        <v>1544</v>
      </c>
      <c r="D38" s="255">
        <f>SUM(D36:D37)</f>
        <v>12301</v>
      </c>
      <c r="E38" s="259">
        <f>SUM(E36:E37)</f>
        <v>11678</v>
      </c>
    </row>
    <row r="39" spans="1:5" ht="19.5" customHeight="1" thickTop="1">
      <c r="A39" s="9"/>
      <c r="B39" s="247"/>
      <c r="C39" s="247"/>
      <c r="D39" s="246"/>
      <c r="E39" s="249"/>
    </row>
    <row r="40" spans="1:5" ht="33.75" customHeight="1">
      <c r="A40" s="12" t="s">
        <v>133</v>
      </c>
      <c r="B40" s="250"/>
      <c r="C40" s="250"/>
      <c r="D40" s="278"/>
      <c r="E40" s="249"/>
    </row>
    <row r="41" spans="1:5" ht="19.5" customHeight="1">
      <c r="A41" s="10" t="s">
        <v>134</v>
      </c>
      <c r="B41" s="260">
        <f>NOTES!G260</f>
        <v>2.565039462145571</v>
      </c>
      <c r="C41" s="260">
        <f>NOTES!I260</f>
        <v>2.3369516461828295</v>
      </c>
      <c r="D41" s="278">
        <f>+NOTES!K260</f>
        <v>18.075124232680505</v>
      </c>
      <c r="E41" s="261">
        <f>NOTES!M260</f>
        <v>17.423222989743127</v>
      </c>
    </row>
    <row r="42" spans="1:5" ht="19.5" customHeight="1">
      <c r="A42" s="15" t="s">
        <v>135</v>
      </c>
      <c r="B42" s="262">
        <f>NOTES!G276</f>
        <v>2.565039462145571</v>
      </c>
      <c r="C42" s="262">
        <f>NOTES!I276</f>
        <v>2.325685206677975</v>
      </c>
      <c r="D42" s="263">
        <f>NOTES!K276</f>
        <v>18.075124232680505</v>
      </c>
      <c r="E42" s="263">
        <f>NOTES!M276</f>
        <v>17.339225664375206</v>
      </c>
    </row>
    <row r="43" spans="1:5" ht="15">
      <c r="A43" s="16"/>
      <c r="B43" s="16"/>
      <c r="C43" s="16"/>
      <c r="D43" s="17"/>
      <c r="E43" s="17"/>
    </row>
    <row r="44" spans="1:5" ht="15">
      <c r="A44" s="16"/>
      <c r="B44" s="16"/>
      <c r="C44" s="16"/>
      <c r="D44" s="17"/>
      <c r="E44" s="17"/>
    </row>
    <row r="45" spans="1:5" ht="18" customHeight="1">
      <c r="A45" s="316" t="s">
        <v>136</v>
      </c>
      <c r="B45" s="316"/>
      <c r="C45" s="316"/>
      <c r="D45" s="316"/>
      <c r="E45" s="316"/>
    </row>
    <row r="46" spans="1:5" ht="16.5" customHeight="1">
      <c r="A46" s="317"/>
      <c r="B46" s="317"/>
      <c r="C46" s="317"/>
      <c r="D46" s="317"/>
      <c r="E46" s="317"/>
    </row>
    <row r="47" spans="1:5" ht="15">
      <c r="A47" s="16"/>
      <c r="B47" s="16"/>
      <c r="C47" s="16"/>
      <c r="D47" s="17"/>
      <c r="E47" s="17"/>
    </row>
    <row r="48" spans="1:5" ht="15">
      <c r="A48" s="16"/>
      <c r="B48" s="16"/>
      <c r="C48" s="16"/>
      <c r="D48" s="17"/>
      <c r="E48" s="17"/>
    </row>
    <row r="49" spans="1:5" ht="15">
      <c r="A49" s="16"/>
      <c r="B49" s="16"/>
      <c r="C49" s="16"/>
      <c r="D49" s="17"/>
      <c r="E49" s="17"/>
    </row>
    <row r="50" spans="1:5" ht="15">
      <c r="A50" s="16"/>
      <c r="B50" s="16"/>
      <c r="C50" s="16"/>
      <c r="D50" s="17"/>
      <c r="E50" s="17"/>
    </row>
    <row r="51" spans="1:5" ht="15">
      <c r="A51" s="18"/>
      <c r="B51" s="18"/>
      <c r="C51" s="18"/>
      <c r="E51" s="19"/>
    </row>
    <row r="52" spans="1:5" ht="15">
      <c r="A52" s="18"/>
      <c r="B52" s="18"/>
      <c r="C52" s="18"/>
      <c r="D52" s="20"/>
      <c r="E52" s="19"/>
    </row>
    <row r="53" spans="1:5" ht="15">
      <c r="A53" s="18"/>
      <c r="B53" s="18"/>
      <c r="C53" s="18"/>
      <c r="D53" s="20"/>
      <c r="E53" s="19"/>
    </row>
    <row r="54" spans="4:5" ht="15">
      <c r="D54" s="21"/>
      <c r="E54" s="19"/>
    </row>
    <row r="55" spans="4:5" ht="15">
      <c r="D55" s="21"/>
      <c r="E55" s="19"/>
    </row>
    <row r="56" spans="1:5" ht="15">
      <c r="A56" s="18"/>
      <c r="B56" s="18"/>
      <c r="C56" s="18"/>
      <c r="E56" s="19"/>
    </row>
    <row r="57" spans="1:5" ht="15">
      <c r="A57" s="18"/>
      <c r="B57" s="18"/>
      <c r="C57" s="18"/>
      <c r="D57" s="22"/>
      <c r="E57" s="19"/>
    </row>
  </sheetData>
  <sheetProtection/>
  <mergeCells count="7">
    <mergeCell ref="A45:E46"/>
    <mergeCell ref="D13:E13"/>
    <mergeCell ref="A8:E8"/>
    <mergeCell ref="A9:E9"/>
    <mergeCell ref="A10:E10"/>
    <mergeCell ref="A11:E11"/>
    <mergeCell ref="B13:C13"/>
  </mergeCells>
  <printOptions horizontalCentered="1"/>
  <pageMargins left="0.25" right="0.25" top="0.5" bottom="0.5" header="0.5" footer="0.5"/>
  <pageSetup fitToHeight="1" fitToWidth="1" horizontalDpi="600" verticalDpi="600" orientation="portrait" paperSize="9" scale="83"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6:F105"/>
  <sheetViews>
    <sheetView zoomScale="85" zoomScaleNormal="85" zoomScaleSheetLayoutView="75" zoomScalePageLayoutView="0" workbookViewId="0" topLeftCell="A1">
      <selection activeCell="A40" sqref="A40"/>
    </sheetView>
  </sheetViews>
  <sheetFormatPr defaultColWidth="9.140625" defaultRowHeight="12.75"/>
  <cols>
    <col min="1" max="1" width="63.140625" style="2" customWidth="1"/>
    <col min="2" max="2" width="17.28125" style="2" customWidth="1"/>
    <col min="3" max="3" width="4.8515625" style="2" customWidth="1"/>
    <col min="4" max="4" width="17.140625" style="2" customWidth="1"/>
    <col min="5" max="5" width="9.140625" style="2" customWidth="1"/>
    <col min="6" max="6" width="10.57421875" style="23" bestFit="1" customWidth="1"/>
    <col min="7" max="16384" width="9.140625" style="2" customWidth="1"/>
  </cols>
  <sheetData>
    <row r="2" ht="15"/>
    <row r="3" ht="15"/>
    <row r="4" ht="15"/>
    <row r="6" spans="1:4" ht="18.75" customHeight="1">
      <c r="A6" s="320" t="s">
        <v>53</v>
      </c>
      <c r="B6" s="320"/>
      <c r="C6" s="320"/>
      <c r="D6" s="320"/>
    </row>
    <row r="7" spans="1:4" ht="15.75" customHeight="1">
      <c r="A7" s="324" t="s">
        <v>4</v>
      </c>
      <c r="B7" s="324"/>
      <c r="C7" s="324"/>
      <c r="D7" s="324"/>
    </row>
    <row r="8" spans="1:4" ht="15.75">
      <c r="A8" s="325" t="s">
        <v>150</v>
      </c>
      <c r="B8" s="325"/>
      <c r="C8" s="325"/>
      <c r="D8" s="325"/>
    </row>
    <row r="9" spans="1:5" ht="15.75">
      <c r="A9" s="325" t="s">
        <v>240</v>
      </c>
      <c r="B9" s="325"/>
      <c r="C9" s="325"/>
      <c r="D9" s="325"/>
      <c r="E9" s="2" t="s">
        <v>117</v>
      </c>
    </row>
    <row r="10" spans="1:4" ht="15.75">
      <c r="A10" s="24"/>
      <c r="B10" s="24"/>
      <c r="C10" s="24"/>
      <c r="D10" s="24"/>
    </row>
    <row r="11" spans="1:4" ht="15.75">
      <c r="A11" s="22"/>
      <c r="B11" s="25" t="s">
        <v>126</v>
      </c>
      <c r="C11" s="25"/>
      <c r="D11" s="264" t="s">
        <v>126</v>
      </c>
    </row>
    <row r="12" spans="1:4" ht="15.75">
      <c r="A12" s="22"/>
      <c r="B12" s="26" t="s">
        <v>241</v>
      </c>
      <c r="C12" s="26"/>
      <c r="D12" s="265" t="s">
        <v>137</v>
      </c>
    </row>
    <row r="13" spans="1:4" ht="15.75">
      <c r="A13" s="22"/>
      <c r="B13" s="25" t="s">
        <v>9</v>
      </c>
      <c r="C13" s="25"/>
      <c r="D13" s="264" t="s">
        <v>9</v>
      </c>
    </row>
    <row r="14" spans="1:4" ht="15.75">
      <c r="A14" s="22"/>
      <c r="B14" s="24" t="s">
        <v>247</v>
      </c>
      <c r="C14" s="25"/>
      <c r="D14" s="24" t="s">
        <v>246</v>
      </c>
    </row>
    <row r="15" spans="1:4" ht="16.5" customHeight="1">
      <c r="A15" s="27" t="s">
        <v>138</v>
      </c>
      <c r="B15" s="24"/>
      <c r="C15" s="25"/>
      <c r="D15" s="24"/>
    </row>
    <row r="16" spans="1:4" ht="16.5" customHeight="1">
      <c r="A16" s="22"/>
      <c r="B16" s="25"/>
      <c r="C16" s="25"/>
      <c r="D16" s="264"/>
    </row>
    <row r="17" spans="1:6" ht="16.5" customHeight="1">
      <c r="A17" s="22" t="s">
        <v>90</v>
      </c>
      <c r="B17" s="19">
        <v>53421</v>
      </c>
      <c r="C17" s="19"/>
      <c r="D17" s="28">
        <v>43335</v>
      </c>
      <c r="F17" s="19"/>
    </row>
    <row r="18" spans="1:6" ht="16.5" customHeight="1">
      <c r="A18" s="22" t="s">
        <v>203</v>
      </c>
      <c r="B18" s="19">
        <v>16739</v>
      </c>
      <c r="C18" s="19"/>
      <c r="D18" s="28">
        <v>8560</v>
      </c>
      <c r="F18" s="19"/>
    </row>
    <row r="19" spans="1:6" ht="16.5" customHeight="1">
      <c r="A19" s="22" t="s">
        <v>103</v>
      </c>
      <c r="B19" s="19">
        <v>598</v>
      </c>
      <c r="C19" s="19"/>
      <c r="D19" s="19">
        <v>658</v>
      </c>
      <c r="F19" s="19"/>
    </row>
    <row r="20" spans="1:6" ht="16.5" customHeight="1">
      <c r="A20" s="22" t="s">
        <v>104</v>
      </c>
      <c r="B20" s="19">
        <v>0</v>
      </c>
      <c r="C20" s="19"/>
      <c r="D20" s="19">
        <v>208</v>
      </c>
      <c r="F20" s="19"/>
    </row>
    <row r="21" spans="1:6" ht="16.5" customHeight="1">
      <c r="A21" s="27" t="s">
        <v>139</v>
      </c>
      <c r="B21" s="266">
        <f>SUM(B17:B20)</f>
        <v>70758</v>
      </c>
      <c r="C21" s="19"/>
      <c r="D21" s="266">
        <f>SUM(D17:D20)</f>
        <v>52761</v>
      </c>
      <c r="F21" s="19"/>
    </row>
    <row r="22" spans="1:6" ht="16.5" customHeight="1">
      <c r="A22" s="18"/>
      <c r="B22" s="19"/>
      <c r="C22" s="19"/>
      <c r="D22" s="267"/>
      <c r="F22" s="19"/>
    </row>
    <row r="23" spans="1:6" ht="16.5" customHeight="1">
      <c r="A23" s="22" t="s">
        <v>18</v>
      </c>
      <c r="B23" s="19">
        <v>42063</v>
      </c>
      <c r="C23" s="19"/>
      <c r="D23" s="19">
        <v>41173</v>
      </c>
      <c r="F23" s="19"/>
    </row>
    <row r="24" spans="1:6" ht="16.5" customHeight="1">
      <c r="A24" s="22" t="s">
        <v>105</v>
      </c>
      <c r="B24" s="19">
        <v>33953</v>
      </c>
      <c r="C24" s="19"/>
      <c r="D24" s="19">
        <v>36288</v>
      </c>
      <c r="F24" s="19"/>
    </row>
    <row r="25" spans="1:6" ht="16.5" customHeight="1">
      <c r="A25" s="22" t="s">
        <v>106</v>
      </c>
      <c r="B25" s="19">
        <v>5778</v>
      </c>
      <c r="C25" s="19"/>
      <c r="D25" s="19">
        <v>7736</v>
      </c>
      <c r="F25" s="19"/>
    </row>
    <row r="26" spans="1:6" ht="16.5" customHeight="1">
      <c r="A26" s="29" t="s">
        <v>204</v>
      </c>
      <c r="B26" s="19">
        <v>337</v>
      </c>
      <c r="C26" s="19"/>
      <c r="D26" s="19">
        <v>106</v>
      </c>
      <c r="F26" s="19"/>
    </row>
    <row r="27" spans="1:6" ht="16.5" customHeight="1">
      <c r="A27" s="29" t="s">
        <v>130</v>
      </c>
      <c r="B27" s="19">
        <v>29</v>
      </c>
      <c r="C27" s="19"/>
      <c r="D27" s="19">
        <v>0</v>
      </c>
      <c r="F27" s="19"/>
    </row>
    <row r="28" spans="1:6" ht="16.5" customHeight="1">
      <c r="A28" s="22" t="s">
        <v>107</v>
      </c>
      <c r="B28" s="19">
        <v>16776</v>
      </c>
      <c r="C28" s="19"/>
      <c r="D28" s="19">
        <v>14911</v>
      </c>
      <c r="F28" s="19"/>
    </row>
    <row r="29" spans="1:6" ht="16.5" customHeight="1">
      <c r="A29" s="27" t="s">
        <v>140</v>
      </c>
      <c r="B29" s="266">
        <f>SUM(B23:B28)</f>
        <v>98936</v>
      </c>
      <c r="C29" s="19"/>
      <c r="D29" s="268">
        <f>SUM(D23:D28)</f>
        <v>100214</v>
      </c>
      <c r="F29" s="19"/>
    </row>
    <row r="30" spans="1:6" ht="16.5" customHeight="1">
      <c r="A30" s="22"/>
      <c r="B30" s="19"/>
      <c r="C30" s="19"/>
      <c r="D30" s="30"/>
      <c r="F30" s="19"/>
    </row>
    <row r="31" spans="1:6" ht="16.5" customHeight="1" thickBot="1">
      <c r="A31" s="27" t="s">
        <v>73</v>
      </c>
      <c r="B31" s="269">
        <f>B21+B29</f>
        <v>169694</v>
      </c>
      <c r="C31" s="31"/>
      <c r="D31" s="270">
        <f>D21+D29</f>
        <v>152975</v>
      </c>
      <c r="F31" s="31"/>
    </row>
    <row r="32" spans="1:6" ht="16.5" customHeight="1" thickTop="1">
      <c r="A32" s="22"/>
      <c r="B32" s="19"/>
      <c r="C32" s="19"/>
      <c r="D32" s="30"/>
      <c r="F32" s="19"/>
    </row>
    <row r="33" spans="1:6" ht="16.5" customHeight="1">
      <c r="A33" s="27" t="s">
        <v>74</v>
      </c>
      <c r="B33" s="19"/>
      <c r="C33" s="19"/>
      <c r="D33" s="30"/>
      <c r="F33" s="19"/>
    </row>
    <row r="34" spans="1:6" ht="16.5" customHeight="1">
      <c r="A34" s="22"/>
      <c r="B34" s="19"/>
      <c r="C34" s="19"/>
      <c r="D34" s="30"/>
      <c r="F34" s="19"/>
    </row>
    <row r="35" spans="1:6" ht="16.5" customHeight="1">
      <c r="A35" s="22" t="s">
        <v>108</v>
      </c>
      <c r="B35" s="19">
        <v>69051</v>
      </c>
      <c r="C35" s="19"/>
      <c r="D35" s="19">
        <v>67879</v>
      </c>
      <c r="E35" s="8"/>
      <c r="F35" s="19"/>
    </row>
    <row r="36" spans="1:6" ht="16.5" customHeight="1">
      <c r="A36" s="22" t="s">
        <v>146</v>
      </c>
      <c r="B36" s="19"/>
      <c r="C36" s="19"/>
      <c r="D36" s="19"/>
      <c r="F36" s="19"/>
    </row>
    <row r="37" spans="1:6" ht="16.5" customHeight="1">
      <c r="A37" s="32" t="s">
        <v>147</v>
      </c>
      <c r="B37" s="33">
        <v>481</v>
      </c>
      <c r="C37" s="33"/>
      <c r="D37" s="33">
        <v>338</v>
      </c>
      <c r="F37" s="33"/>
    </row>
    <row r="38" spans="1:6" ht="16.5" customHeight="1">
      <c r="A38" s="32" t="s">
        <v>148</v>
      </c>
      <c r="B38" s="33">
        <v>307</v>
      </c>
      <c r="C38" s="33"/>
      <c r="D38" s="33">
        <v>594</v>
      </c>
      <c r="F38" s="33"/>
    </row>
    <row r="39" spans="1:6" ht="16.5" customHeight="1">
      <c r="A39" s="32" t="s">
        <v>149</v>
      </c>
      <c r="B39" s="33">
        <v>6176</v>
      </c>
      <c r="C39" s="33"/>
      <c r="D39" s="33">
        <v>6176</v>
      </c>
      <c r="F39" s="33"/>
    </row>
    <row r="40" spans="1:6" ht="16.5" customHeight="1">
      <c r="A40" s="32" t="s">
        <v>230</v>
      </c>
      <c r="B40" s="33">
        <v>513</v>
      </c>
      <c r="C40" s="33"/>
      <c r="D40" s="33">
        <v>264</v>
      </c>
      <c r="F40" s="33"/>
    </row>
    <row r="41" spans="1:6" ht="16.5" customHeight="1">
      <c r="A41" s="32" t="s">
        <v>231</v>
      </c>
      <c r="B41" s="19">
        <v>47639</v>
      </c>
      <c r="C41" s="19"/>
      <c r="D41" s="19">
        <v>39416</v>
      </c>
      <c r="F41" s="19"/>
    </row>
    <row r="42" spans="1:6" ht="16.5" customHeight="1">
      <c r="A42" s="32"/>
      <c r="B42" s="19"/>
      <c r="C42" s="19"/>
      <c r="D42" s="19"/>
      <c r="F42" s="19"/>
    </row>
    <row r="43" spans="1:6" ht="16.5" customHeight="1">
      <c r="A43" s="34" t="s">
        <v>141</v>
      </c>
      <c r="B43" s="271">
        <f>SUM(B35:B42)</f>
        <v>124167</v>
      </c>
      <c r="C43" s="19"/>
      <c r="D43" s="271">
        <f>SUM(D35:D42)</f>
        <v>114667</v>
      </c>
      <c r="E43" s="8"/>
      <c r="F43" s="19"/>
    </row>
    <row r="44" spans="1:6" ht="16.5" customHeight="1">
      <c r="A44" s="22" t="s">
        <v>20</v>
      </c>
      <c r="B44" s="272">
        <v>1273</v>
      </c>
      <c r="C44" s="35"/>
      <c r="D44" s="272">
        <v>1341</v>
      </c>
      <c r="F44" s="36"/>
    </row>
    <row r="45" spans="1:6" ht="16.5" customHeight="1">
      <c r="A45" s="27" t="s">
        <v>142</v>
      </c>
      <c r="B45" s="272">
        <f>SUM(B43:B44)</f>
        <v>125440</v>
      </c>
      <c r="C45" s="35"/>
      <c r="D45" s="272">
        <f>SUM(D43:D44)</f>
        <v>116008</v>
      </c>
      <c r="F45" s="36"/>
    </row>
    <row r="46" spans="1:6" ht="16.5" customHeight="1">
      <c r="A46" s="22"/>
      <c r="B46" s="19"/>
      <c r="C46" s="19"/>
      <c r="D46" s="30"/>
      <c r="F46" s="19"/>
    </row>
    <row r="47" spans="1:6" ht="16.5" customHeight="1">
      <c r="A47" s="22" t="s">
        <v>109</v>
      </c>
      <c r="B47" s="19">
        <v>3527</v>
      </c>
      <c r="C47" s="19"/>
      <c r="D47" s="19">
        <v>3309</v>
      </c>
      <c r="F47" s="19"/>
    </row>
    <row r="48" spans="1:6" ht="16.5" customHeight="1">
      <c r="A48" s="22" t="s">
        <v>110</v>
      </c>
      <c r="B48" s="19">
        <v>19255</v>
      </c>
      <c r="C48" s="19"/>
      <c r="D48" s="19">
        <v>362</v>
      </c>
      <c r="F48" s="19"/>
    </row>
    <row r="49" spans="1:6" ht="16.5" customHeight="1">
      <c r="A49" s="22" t="s">
        <v>111</v>
      </c>
      <c r="B49" s="19">
        <v>856</v>
      </c>
      <c r="C49" s="19"/>
      <c r="D49" s="19">
        <v>40</v>
      </c>
      <c r="F49" s="19"/>
    </row>
    <row r="50" spans="1:6" ht="16.5" customHeight="1">
      <c r="A50" s="27" t="s">
        <v>143</v>
      </c>
      <c r="B50" s="266">
        <f>SUM(B47:B49)</f>
        <v>23638</v>
      </c>
      <c r="C50" s="19"/>
      <c r="D50" s="266">
        <f>SUM(D47:D49)</f>
        <v>3711</v>
      </c>
      <c r="F50" s="19"/>
    </row>
    <row r="51" spans="1:6" ht="16.5" customHeight="1">
      <c r="A51" s="22"/>
      <c r="B51" s="19"/>
      <c r="C51" s="19"/>
      <c r="D51" s="30"/>
      <c r="F51" s="19"/>
    </row>
    <row r="52" spans="1:6" ht="16.5" customHeight="1">
      <c r="A52" s="22" t="s">
        <v>112</v>
      </c>
      <c r="B52" s="19">
        <v>6486</v>
      </c>
      <c r="C52" s="19"/>
      <c r="D52" s="28">
        <v>5197</v>
      </c>
      <c r="F52" s="19"/>
    </row>
    <row r="53" spans="1:6" ht="16.5" customHeight="1">
      <c r="A53" s="22" t="s">
        <v>113</v>
      </c>
      <c r="B53" s="19">
        <v>5552</v>
      </c>
      <c r="C53" s="19"/>
      <c r="D53" s="28">
        <v>11872</v>
      </c>
      <c r="F53" s="19"/>
    </row>
    <row r="54" spans="1:6" ht="16.5" customHeight="1">
      <c r="A54" s="22" t="s">
        <v>205</v>
      </c>
      <c r="B54" s="19">
        <v>4168</v>
      </c>
      <c r="C54" s="19"/>
      <c r="D54" s="19">
        <v>3998</v>
      </c>
      <c r="F54" s="19"/>
    </row>
    <row r="55" spans="1:6" ht="16.5" customHeight="1">
      <c r="A55" s="22" t="s">
        <v>212</v>
      </c>
      <c r="B55" s="19">
        <v>14</v>
      </c>
      <c r="C55" s="19"/>
      <c r="D55" s="19">
        <v>0</v>
      </c>
      <c r="F55" s="19"/>
    </row>
    <row r="56" spans="1:6" ht="16.5" customHeight="1">
      <c r="A56" s="18" t="s">
        <v>110</v>
      </c>
      <c r="B56" s="19">
        <v>18</v>
      </c>
      <c r="C56" s="19"/>
      <c r="D56" s="19">
        <v>2340</v>
      </c>
      <c r="F56" s="19"/>
    </row>
    <row r="57" spans="1:6" ht="16.5" customHeight="1">
      <c r="A57" s="18" t="s">
        <v>14</v>
      </c>
      <c r="B57" s="19">
        <v>1878</v>
      </c>
      <c r="C57" s="19"/>
      <c r="D57" s="19">
        <v>1393</v>
      </c>
      <c r="F57" s="19"/>
    </row>
    <row r="58" spans="1:6" ht="16.5" customHeight="1">
      <c r="A58" s="18" t="s">
        <v>55</v>
      </c>
      <c r="B58" s="19">
        <v>2500</v>
      </c>
      <c r="C58" s="19"/>
      <c r="D58" s="19">
        <v>8456</v>
      </c>
      <c r="F58" s="19"/>
    </row>
    <row r="59" spans="1:6" ht="16.5" customHeight="1">
      <c r="A59" s="27" t="s">
        <v>144</v>
      </c>
      <c r="B59" s="266">
        <f>SUM(B52:B58)</f>
        <v>20616</v>
      </c>
      <c r="C59" s="19"/>
      <c r="D59" s="266">
        <f>SUM(D52:D58)</f>
        <v>33256</v>
      </c>
      <c r="F59" s="19"/>
    </row>
    <row r="60" spans="1:6" ht="16.5" customHeight="1">
      <c r="A60" s="37"/>
      <c r="B60" s="19"/>
      <c r="C60" s="19"/>
      <c r="D60" s="19"/>
      <c r="F60" s="19"/>
    </row>
    <row r="61" spans="1:6" ht="16.5" customHeight="1" thickBot="1">
      <c r="A61" s="27" t="s">
        <v>145</v>
      </c>
      <c r="B61" s="269">
        <f>B50+B59</f>
        <v>44254</v>
      </c>
      <c r="C61" s="31"/>
      <c r="D61" s="269">
        <f>D50+D59</f>
        <v>36967</v>
      </c>
      <c r="F61" s="31"/>
    </row>
    <row r="62" spans="1:6" ht="16.5" customHeight="1" thickTop="1">
      <c r="A62" s="22"/>
      <c r="B62" s="19"/>
      <c r="C62" s="19"/>
      <c r="D62" s="267"/>
      <c r="F62" s="19"/>
    </row>
    <row r="63" spans="1:6" ht="16.5" customHeight="1" thickBot="1">
      <c r="A63" s="27" t="s">
        <v>75</v>
      </c>
      <c r="B63" s="269">
        <f>B45+B61</f>
        <v>169694</v>
      </c>
      <c r="C63" s="19"/>
      <c r="D63" s="273">
        <f>D45+D61</f>
        <v>152975</v>
      </c>
      <c r="F63" s="31"/>
    </row>
    <row r="64" spans="1:6" ht="15.75" thickTop="1">
      <c r="A64" s="22"/>
      <c r="B64" s="274"/>
      <c r="C64" s="38"/>
      <c r="D64" s="274"/>
      <c r="F64" s="38"/>
    </row>
    <row r="65" spans="1:6" ht="35.25" customHeight="1">
      <c r="A65" s="39" t="s">
        <v>151</v>
      </c>
      <c r="B65" s="40">
        <f>B43/B35</f>
        <v>1.7981926402224442</v>
      </c>
      <c r="C65" s="40"/>
      <c r="D65" s="40">
        <f>D43/D35</f>
        <v>1.6892853459832937</v>
      </c>
      <c r="F65" s="40"/>
    </row>
    <row r="66" spans="1:4" ht="15">
      <c r="A66" s="22"/>
      <c r="B66" s="19"/>
      <c r="C66" s="19"/>
      <c r="D66" s="275"/>
    </row>
    <row r="67" spans="1:4" ht="15">
      <c r="A67" s="22"/>
      <c r="B67" s="19"/>
      <c r="C67" s="19"/>
      <c r="D67" s="275"/>
    </row>
    <row r="68" spans="1:4" ht="36" customHeight="1">
      <c r="A68" s="323" t="s">
        <v>152</v>
      </c>
      <c r="B68" s="323"/>
      <c r="C68" s="323"/>
      <c r="D68" s="323"/>
    </row>
    <row r="69" spans="1:4" ht="15">
      <c r="A69" s="41"/>
      <c r="B69" s="41"/>
      <c r="C69" s="41"/>
      <c r="D69" s="41"/>
    </row>
    <row r="70" spans="1:4" ht="15">
      <c r="A70" s="42"/>
      <c r="B70" s="19">
        <f>B31-B63</f>
        <v>0</v>
      </c>
      <c r="C70" s="19"/>
      <c r="D70" s="19">
        <f>D31-D63</f>
        <v>0</v>
      </c>
    </row>
    <row r="71" spans="1:4" ht="15">
      <c r="A71" s="42"/>
      <c r="B71" s="19"/>
      <c r="C71" s="19"/>
      <c r="D71" s="275"/>
    </row>
    <row r="79" spans="1:4" ht="15">
      <c r="A79" s="42"/>
      <c r="B79" s="19"/>
      <c r="C79" s="19"/>
      <c r="D79" s="275"/>
    </row>
    <row r="80" spans="1:4" ht="15">
      <c r="A80" s="42"/>
      <c r="B80" s="19"/>
      <c r="C80" s="19"/>
      <c r="D80" s="275"/>
    </row>
    <row r="81" spans="1:4" ht="15">
      <c r="A81" s="42"/>
      <c r="B81" s="19"/>
      <c r="C81" s="19"/>
      <c r="D81" s="275"/>
    </row>
    <row r="82" spans="1:4" ht="15">
      <c r="A82" s="42"/>
      <c r="B82" s="19"/>
      <c r="C82" s="19"/>
      <c r="D82" s="275"/>
    </row>
    <row r="83" spans="1:4" ht="15">
      <c r="A83" s="42"/>
      <c r="B83" s="19"/>
      <c r="C83" s="19"/>
      <c r="D83" s="275"/>
    </row>
    <row r="84" spans="1:4" ht="15">
      <c r="A84" s="42"/>
      <c r="B84" s="19"/>
      <c r="C84" s="19"/>
      <c r="D84" s="275"/>
    </row>
    <row r="85" spans="1:4" ht="15">
      <c r="A85" s="42"/>
      <c r="B85" s="19"/>
      <c r="C85" s="19"/>
      <c r="D85" s="275"/>
    </row>
    <row r="86" spans="1:4" ht="15">
      <c r="A86" s="42"/>
      <c r="B86" s="19"/>
      <c r="C86" s="19"/>
      <c r="D86" s="275"/>
    </row>
    <row r="87" spans="1:4" ht="15">
      <c r="A87" s="42"/>
      <c r="B87" s="19"/>
      <c r="C87" s="19"/>
      <c r="D87" s="275"/>
    </row>
    <row r="88" spans="1:4" ht="15">
      <c r="A88" s="22"/>
      <c r="B88" s="19"/>
      <c r="C88" s="19"/>
      <c r="D88" s="275"/>
    </row>
    <row r="89" spans="1:4" ht="15">
      <c r="A89" s="22"/>
      <c r="B89" s="19"/>
      <c r="C89" s="19"/>
      <c r="D89" s="275"/>
    </row>
    <row r="90" spans="1:4" ht="15">
      <c r="A90" s="22"/>
      <c r="B90" s="19"/>
      <c r="C90" s="19"/>
      <c r="D90" s="275"/>
    </row>
    <row r="91" spans="1:4" ht="15">
      <c r="A91" s="22"/>
      <c r="B91" s="19"/>
      <c r="C91" s="19"/>
      <c r="D91" s="275"/>
    </row>
    <row r="92" spans="1:4" ht="15">
      <c r="A92" s="22"/>
      <c r="B92" s="19"/>
      <c r="C92" s="19"/>
      <c r="D92" s="275"/>
    </row>
    <row r="93" spans="1:4" ht="15">
      <c r="A93" s="22"/>
      <c r="B93" s="19"/>
      <c r="C93" s="19"/>
      <c r="D93" s="275"/>
    </row>
    <row r="94" spans="1:4" ht="15">
      <c r="A94" s="22"/>
      <c r="B94" s="19"/>
      <c r="C94" s="19"/>
      <c r="D94" s="275"/>
    </row>
    <row r="95" spans="1:4" ht="15">
      <c r="A95" s="22"/>
      <c r="B95" s="19"/>
      <c r="C95" s="19"/>
      <c r="D95" s="275"/>
    </row>
    <row r="96" spans="1:4" ht="15">
      <c r="A96" s="22"/>
      <c r="B96" s="19"/>
      <c r="C96" s="19"/>
      <c r="D96" s="275"/>
    </row>
    <row r="97" spans="1:4" ht="15">
      <c r="A97" s="22"/>
      <c r="B97" s="19"/>
      <c r="C97" s="19"/>
      <c r="D97" s="275"/>
    </row>
    <row r="98" spans="1:4" ht="15">
      <c r="A98" s="22"/>
      <c r="B98" s="19"/>
      <c r="C98" s="19"/>
      <c r="D98" s="275"/>
    </row>
    <row r="99" spans="1:4" ht="15">
      <c r="A99" s="22"/>
      <c r="B99" s="19"/>
      <c r="C99" s="19"/>
      <c r="D99" s="275"/>
    </row>
    <row r="100" spans="1:4" ht="15">
      <c r="A100" s="22"/>
      <c r="B100" s="19"/>
      <c r="C100" s="19"/>
      <c r="D100" s="275"/>
    </row>
    <row r="101" spans="1:4" ht="15">
      <c r="A101" s="22"/>
      <c r="B101" s="19"/>
      <c r="C101" s="19"/>
      <c r="D101" s="275"/>
    </row>
    <row r="102" spans="1:4" ht="15">
      <c r="A102" s="22"/>
      <c r="B102" s="19"/>
      <c r="C102" s="19"/>
      <c r="D102" s="275"/>
    </row>
    <row r="103" spans="1:4" ht="15">
      <c r="A103" s="22"/>
      <c r="B103" s="19"/>
      <c r="C103" s="19"/>
      <c r="D103" s="275"/>
    </row>
    <row r="104" spans="1:4" ht="15">
      <c r="A104" s="22"/>
      <c r="B104" s="19"/>
      <c r="C104" s="19"/>
      <c r="D104" s="275"/>
    </row>
    <row r="105" spans="1:4" ht="15">
      <c r="A105" s="22"/>
      <c r="B105" s="19"/>
      <c r="C105" s="19"/>
      <c r="D105" s="275"/>
    </row>
  </sheetData>
  <sheetProtection/>
  <mergeCells count="5">
    <mergeCell ref="A68:D68"/>
    <mergeCell ref="A6:D6"/>
    <mergeCell ref="A7:D7"/>
    <mergeCell ref="A8:D8"/>
    <mergeCell ref="A9:D9"/>
  </mergeCells>
  <printOptions horizontalCentered="1"/>
  <pageMargins left="0.25" right="0.25" top="0.5" bottom="0.5" header="0.5" footer="0.5"/>
  <pageSetup fitToHeight="1" fitToWidth="1" horizontalDpi="600" verticalDpi="600" orientation="portrait" paperSize="9" scale="68"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6:N69"/>
  <sheetViews>
    <sheetView zoomScale="80" zoomScaleNormal="80" zoomScalePageLayoutView="0" workbookViewId="0" topLeftCell="A1">
      <pane xSplit="1" ySplit="17" topLeftCell="B18" activePane="bottomRight" state="frozen"/>
      <selection pane="topLeft" activeCell="A1" sqref="A1"/>
      <selection pane="topRight" activeCell="B1" sqref="B1"/>
      <selection pane="bottomLeft" activeCell="A18" sqref="A18"/>
      <selection pane="bottomRight" activeCell="B1" sqref="B1"/>
    </sheetView>
  </sheetViews>
  <sheetFormatPr defaultColWidth="9.140625" defaultRowHeight="12.75"/>
  <cols>
    <col min="1" max="1" width="57.8515625" style="2" customWidth="1"/>
    <col min="2" max="2" width="12.00390625" style="2" customWidth="1"/>
    <col min="3" max="3" width="13.28125" style="2" customWidth="1"/>
    <col min="4" max="5" width="15.8515625" style="2" customWidth="1"/>
    <col min="6" max="6" width="14.140625" style="23" customWidth="1"/>
    <col min="7" max="7" width="15.421875" style="2" customWidth="1"/>
    <col min="8" max="8" width="14.57421875" style="2" customWidth="1"/>
    <col min="9" max="9" width="11.421875" style="2" customWidth="1"/>
    <col min="10" max="10" width="12.421875" style="2" bestFit="1" customWidth="1"/>
    <col min="11" max="11" width="9.140625" style="2" customWidth="1"/>
    <col min="12" max="12" width="14.8515625" style="2" bestFit="1" customWidth="1"/>
    <col min="13" max="16384" width="9.140625" style="2" customWidth="1"/>
  </cols>
  <sheetData>
    <row r="3" ht="15"/>
    <row r="4" ht="15"/>
    <row r="6" spans="1:10" ht="18.75" customHeight="1">
      <c r="A6" s="320" t="s">
        <v>52</v>
      </c>
      <c r="B6" s="320"/>
      <c r="C6" s="320"/>
      <c r="D6" s="320"/>
      <c r="E6" s="320"/>
      <c r="F6" s="320"/>
      <c r="G6" s="320"/>
      <c r="H6" s="320"/>
      <c r="I6" s="320"/>
      <c r="J6" s="320"/>
    </row>
    <row r="7" spans="1:10" ht="18.75" customHeight="1">
      <c r="A7" s="320" t="s">
        <v>4</v>
      </c>
      <c r="B7" s="320"/>
      <c r="C7" s="320"/>
      <c r="D7" s="320"/>
      <c r="E7" s="320"/>
      <c r="F7" s="320"/>
      <c r="G7" s="320"/>
      <c r="H7" s="320"/>
      <c r="I7" s="320"/>
      <c r="J7" s="320"/>
    </row>
    <row r="8" spans="1:10" ht="18.75" customHeight="1">
      <c r="A8" s="322" t="s">
        <v>248</v>
      </c>
      <c r="B8" s="322"/>
      <c r="C8" s="322"/>
      <c r="D8" s="322"/>
      <c r="E8" s="322"/>
      <c r="F8" s="322"/>
      <c r="G8" s="322"/>
      <c r="H8" s="322"/>
      <c r="I8" s="322"/>
      <c r="J8" s="322"/>
    </row>
    <row r="9" spans="1:10" ht="18.75" customHeight="1">
      <c r="A9" s="322" t="s">
        <v>242</v>
      </c>
      <c r="B9" s="322"/>
      <c r="C9" s="322"/>
      <c r="D9" s="322"/>
      <c r="E9" s="322"/>
      <c r="F9" s="322"/>
      <c r="G9" s="322"/>
      <c r="H9" s="322"/>
      <c r="I9" s="322"/>
      <c r="J9" s="322"/>
    </row>
    <row r="10" spans="1:6" ht="15">
      <c r="A10" s="43"/>
      <c r="B10" s="43"/>
      <c r="C10" s="43"/>
      <c r="D10" s="43"/>
      <c r="E10" s="43"/>
      <c r="F10" s="44"/>
    </row>
    <row r="11" spans="1:6" ht="15">
      <c r="A11" s="43"/>
      <c r="B11" s="43"/>
      <c r="C11" s="43"/>
      <c r="D11" s="43"/>
      <c r="E11" s="43"/>
      <c r="F11" s="44"/>
    </row>
    <row r="12" spans="2:10" ht="18.75" customHeight="1">
      <c r="B12" s="327" t="s">
        <v>153</v>
      </c>
      <c r="C12" s="327"/>
      <c r="D12" s="327"/>
      <c r="E12" s="327"/>
      <c r="F12" s="327"/>
      <c r="G12" s="327"/>
      <c r="H12" s="327"/>
      <c r="I12" s="46" t="s">
        <v>78</v>
      </c>
      <c r="J12" s="47" t="s">
        <v>79</v>
      </c>
    </row>
    <row r="13" spans="1:10" ht="18.75" customHeight="1">
      <c r="A13" s="43"/>
      <c r="B13" s="43"/>
      <c r="C13" s="326" t="s">
        <v>155</v>
      </c>
      <c r="D13" s="326"/>
      <c r="E13" s="326"/>
      <c r="F13" s="326"/>
      <c r="G13" s="49" t="s">
        <v>21</v>
      </c>
      <c r="H13" s="50"/>
      <c r="I13" s="45" t="s">
        <v>154</v>
      </c>
      <c r="J13" s="45" t="s">
        <v>80</v>
      </c>
    </row>
    <row r="14" spans="1:8" ht="18.75" customHeight="1">
      <c r="A14" s="43"/>
      <c r="B14" s="43"/>
      <c r="C14" s="48"/>
      <c r="D14" s="48" t="s">
        <v>158</v>
      </c>
      <c r="E14" s="48"/>
      <c r="F14" s="48"/>
      <c r="G14" s="49"/>
      <c r="H14" s="50"/>
    </row>
    <row r="15" spans="1:8" ht="18.75" customHeight="1">
      <c r="A15" s="43"/>
      <c r="B15" s="43"/>
      <c r="C15" s="48"/>
      <c r="D15" s="48" t="s">
        <v>157</v>
      </c>
      <c r="E15" s="48"/>
      <c r="F15" s="48"/>
      <c r="G15" s="49"/>
      <c r="H15" s="50"/>
    </row>
    <row r="16" spans="1:10" ht="18.75" customHeight="1">
      <c r="A16" s="51"/>
      <c r="B16" s="48" t="s">
        <v>22</v>
      </c>
      <c r="C16" s="48" t="s">
        <v>22</v>
      </c>
      <c r="D16" s="48" t="s">
        <v>156</v>
      </c>
      <c r="E16" s="48" t="s">
        <v>24</v>
      </c>
      <c r="F16" s="48" t="s">
        <v>125</v>
      </c>
      <c r="G16" s="48" t="s">
        <v>159</v>
      </c>
      <c r="I16" s="46"/>
      <c r="J16" s="47"/>
    </row>
    <row r="17" spans="1:10" ht="18.75" customHeight="1">
      <c r="A17" s="52" t="s">
        <v>9</v>
      </c>
      <c r="B17" s="53" t="s">
        <v>24</v>
      </c>
      <c r="C17" s="53" t="s">
        <v>25</v>
      </c>
      <c r="D17" s="53" t="s">
        <v>31</v>
      </c>
      <c r="E17" s="53" t="s">
        <v>19</v>
      </c>
      <c r="F17" s="53" t="s">
        <v>19</v>
      </c>
      <c r="G17" s="53" t="s">
        <v>34</v>
      </c>
      <c r="H17" s="53" t="s">
        <v>23</v>
      </c>
      <c r="I17" s="54"/>
      <c r="J17" s="55"/>
    </row>
    <row r="18" spans="1:10" ht="15.75">
      <c r="A18" s="44"/>
      <c r="B18" s="48"/>
      <c r="C18" s="48"/>
      <c r="D18" s="48"/>
      <c r="E18" s="48"/>
      <c r="F18" s="48"/>
      <c r="G18" s="48"/>
      <c r="H18" s="48"/>
      <c r="I18" s="48"/>
      <c r="J18" s="48"/>
    </row>
    <row r="19" spans="1:8" ht="15.75">
      <c r="A19" s="56" t="s">
        <v>249</v>
      </c>
      <c r="B19" s="48"/>
      <c r="C19" s="48"/>
      <c r="D19" s="48"/>
      <c r="E19" s="48"/>
      <c r="F19" s="48"/>
      <c r="G19" s="48"/>
      <c r="H19" s="48"/>
    </row>
    <row r="20" spans="1:8" ht="15.75">
      <c r="A20" s="56"/>
      <c r="B20" s="48"/>
      <c r="C20" s="48"/>
      <c r="D20" s="48"/>
      <c r="E20" s="48"/>
      <c r="F20" s="48"/>
      <c r="G20" s="48"/>
      <c r="H20" s="48"/>
    </row>
    <row r="21" spans="1:14" ht="15.75">
      <c r="A21" s="27" t="s">
        <v>131</v>
      </c>
      <c r="B21" s="30">
        <v>67879</v>
      </c>
      <c r="C21" s="30">
        <v>338</v>
      </c>
      <c r="D21" s="30">
        <v>594</v>
      </c>
      <c r="E21" s="30">
        <v>264</v>
      </c>
      <c r="F21" s="30">
        <v>6176</v>
      </c>
      <c r="G21" s="30">
        <v>39415.5</v>
      </c>
      <c r="H21" s="30">
        <f>SUM(B21:G21)</f>
        <v>114666.5</v>
      </c>
      <c r="I21" s="8">
        <v>1341</v>
      </c>
      <c r="J21" s="8">
        <f>SUM(H21:I21)</f>
        <v>116007.5</v>
      </c>
      <c r="K21" s="8"/>
      <c r="L21" s="8"/>
      <c r="M21" s="8"/>
      <c r="N21" s="8"/>
    </row>
    <row r="22" spans="1:14" ht="15.75">
      <c r="A22" s="18"/>
      <c r="B22" s="155"/>
      <c r="C22" s="155"/>
      <c r="D22" s="155"/>
      <c r="E22" s="155"/>
      <c r="F22" s="155"/>
      <c r="G22" s="155"/>
      <c r="H22" s="155"/>
      <c r="I22" s="72"/>
      <c r="J22" s="72"/>
      <c r="K22" s="72"/>
      <c r="L22" s="72"/>
      <c r="M22" s="8"/>
      <c r="N22" s="8"/>
    </row>
    <row r="23" spans="1:14" ht="15">
      <c r="A23" s="57" t="s">
        <v>41</v>
      </c>
      <c r="B23" s="103">
        <v>0</v>
      </c>
      <c r="C23" s="103">
        <v>0</v>
      </c>
      <c r="D23" s="103">
        <v>-287</v>
      </c>
      <c r="E23" s="103">
        <v>0</v>
      </c>
      <c r="F23" s="145">
        <v>0</v>
      </c>
      <c r="G23" s="103">
        <v>0</v>
      </c>
      <c r="H23" s="28">
        <f>SUM(B23:G23)</f>
        <v>-287</v>
      </c>
      <c r="I23" s="72">
        <v>0</v>
      </c>
      <c r="J23" s="72">
        <f>H23+I23</f>
        <v>-287</v>
      </c>
      <c r="K23" s="72"/>
      <c r="L23" s="72"/>
      <c r="M23" s="8"/>
      <c r="N23" s="8"/>
    </row>
    <row r="24" spans="1:14" ht="15.75">
      <c r="A24" s="18"/>
      <c r="B24" s="155"/>
      <c r="C24" s="155"/>
      <c r="D24" s="155"/>
      <c r="E24" s="155"/>
      <c r="F24" s="155"/>
      <c r="G24" s="155"/>
      <c r="H24" s="155"/>
      <c r="I24" s="72"/>
      <c r="J24" s="72"/>
      <c r="K24" s="72"/>
      <c r="L24" s="72"/>
      <c r="M24" s="8"/>
      <c r="N24" s="8"/>
    </row>
    <row r="25" spans="1:14" ht="15">
      <c r="A25" s="18" t="s">
        <v>114</v>
      </c>
      <c r="B25" s="103">
        <v>0</v>
      </c>
      <c r="C25" s="103">
        <v>0</v>
      </c>
      <c r="D25" s="103">
        <v>0</v>
      </c>
      <c r="E25" s="103">
        <v>0</v>
      </c>
      <c r="F25" s="145">
        <v>0</v>
      </c>
      <c r="G25" s="103">
        <v>12366.5</v>
      </c>
      <c r="H25" s="28">
        <f>SUM(B25:G25)</f>
        <v>12366.5</v>
      </c>
      <c r="I25" s="72">
        <v>-68</v>
      </c>
      <c r="J25" s="72">
        <f>H25+I25</f>
        <v>12298.5</v>
      </c>
      <c r="K25" s="72"/>
      <c r="L25" s="72"/>
      <c r="M25" s="8"/>
      <c r="N25" s="8"/>
    </row>
    <row r="26" spans="1:14" ht="15">
      <c r="A26" s="18"/>
      <c r="B26" s="103"/>
      <c r="C26" s="103"/>
      <c r="D26" s="103"/>
      <c r="E26" s="103"/>
      <c r="F26" s="145"/>
      <c r="G26" s="103"/>
      <c r="H26" s="28"/>
      <c r="I26" s="72"/>
      <c r="J26" s="72"/>
      <c r="K26" s="72"/>
      <c r="L26" s="72"/>
      <c r="M26" s="8"/>
      <c r="N26" s="8"/>
    </row>
    <row r="27" spans="1:14" ht="15">
      <c r="A27" s="18" t="s">
        <v>251</v>
      </c>
      <c r="B27" s="103">
        <v>0</v>
      </c>
      <c r="C27" s="103">
        <v>0</v>
      </c>
      <c r="D27" s="103">
        <v>0</v>
      </c>
      <c r="E27" s="103">
        <v>393</v>
      </c>
      <c r="F27" s="145">
        <v>0</v>
      </c>
      <c r="G27" s="103">
        <v>0</v>
      </c>
      <c r="H27" s="28">
        <f>SUM(B27:G27)</f>
        <v>393</v>
      </c>
      <c r="I27" s="72">
        <v>0</v>
      </c>
      <c r="J27" s="72">
        <f>H27+I27</f>
        <v>393</v>
      </c>
      <c r="K27" s="72"/>
      <c r="L27" s="72"/>
      <c r="M27" s="8"/>
      <c r="N27" s="8"/>
    </row>
    <row r="28" spans="1:14" ht="15">
      <c r="A28" s="18"/>
      <c r="B28" s="103"/>
      <c r="C28" s="103"/>
      <c r="D28" s="103"/>
      <c r="E28" s="103"/>
      <c r="F28" s="145"/>
      <c r="G28" s="103"/>
      <c r="H28" s="28"/>
      <c r="I28" s="72"/>
      <c r="J28" s="72"/>
      <c r="K28" s="72"/>
      <c r="L28" s="72"/>
      <c r="M28" s="8"/>
      <c r="N28" s="8"/>
    </row>
    <row r="29" spans="1:14" ht="15">
      <c r="A29" s="57" t="s">
        <v>252</v>
      </c>
      <c r="B29" s="103">
        <v>0</v>
      </c>
      <c r="C29" s="103">
        <v>144</v>
      </c>
      <c r="D29" s="103">
        <v>0</v>
      </c>
      <c r="E29" s="103">
        <v>-144</v>
      </c>
      <c r="F29" s="103">
        <v>0</v>
      </c>
      <c r="G29" s="103">
        <v>0</v>
      </c>
      <c r="H29" s="28">
        <f>SUM(B29:G29)</f>
        <v>0</v>
      </c>
      <c r="I29" s="72">
        <v>0</v>
      </c>
      <c r="J29" s="72">
        <f>H29+I29</f>
        <v>0</v>
      </c>
      <c r="K29" s="72"/>
      <c r="L29" s="72"/>
      <c r="M29" s="8"/>
      <c r="N29" s="8"/>
    </row>
    <row r="30" spans="1:14" ht="15">
      <c r="A30" s="18"/>
      <c r="B30" s="103"/>
      <c r="C30" s="103"/>
      <c r="D30" s="103"/>
      <c r="E30" s="103"/>
      <c r="F30" s="145"/>
      <c r="G30" s="103"/>
      <c r="H30" s="28"/>
      <c r="I30" s="72"/>
      <c r="J30" s="72"/>
      <c r="K30" s="72"/>
      <c r="L30" s="72"/>
      <c r="M30" s="8"/>
      <c r="N30" s="8"/>
    </row>
    <row r="31" spans="1:14" ht="15">
      <c r="A31" s="18" t="s">
        <v>124</v>
      </c>
      <c r="B31" s="103">
        <v>1172</v>
      </c>
      <c r="C31" s="103">
        <v>0</v>
      </c>
      <c r="D31" s="103">
        <v>0</v>
      </c>
      <c r="E31" s="103">
        <v>0</v>
      </c>
      <c r="F31" s="103">
        <v>0</v>
      </c>
      <c r="G31" s="103">
        <v>0</v>
      </c>
      <c r="H31" s="28">
        <f>SUM(B31:G31)</f>
        <v>1172</v>
      </c>
      <c r="I31" s="72">
        <v>0</v>
      </c>
      <c r="J31" s="72">
        <f>H31+I31</f>
        <v>1172</v>
      </c>
      <c r="K31" s="72"/>
      <c r="L31" s="72"/>
      <c r="M31" s="8"/>
      <c r="N31" s="8"/>
    </row>
    <row r="32" spans="1:14" ht="15">
      <c r="A32" s="18"/>
      <c r="B32" s="103"/>
      <c r="C32" s="103"/>
      <c r="D32" s="103"/>
      <c r="E32" s="103"/>
      <c r="F32" s="145"/>
      <c r="G32" s="103"/>
      <c r="H32" s="28"/>
      <c r="I32" s="72"/>
      <c r="J32" s="72"/>
      <c r="K32" s="72"/>
      <c r="L32" s="72"/>
      <c r="M32" s="8"/>
      <c r="N32" s="8"/>
    </row>
    <row r="33" spans="1:14" ht="15">
      <c r="A33" s="18" t="s">
        <v>213</v>
      </c>
      <c r="B33" s="156">
        <v>0</v>
      </c>
      <c r="C33" s="103">
        <v>-1</v>
      </c>
      <c r="D33" s="103">
        <v>0</v>
      </c>
      <c r="E33" s="103">
        <v>0</v>
      </c>
      <c r="F33" s="145">
        <v>0</v>
      </c>
      <c r="G33" s="103">
        <v>0</v>
      </c>
      <c r="H33" s="28">
        <f>SUM(B33:G33)</f>
        <v>-1</v>
      </c>
      <c r="I33" s="72">
        <v>0</v>
      </c>
      <c r="J33" s="72">
        <f>H33+I33</f>
        <v>-1</v>
      </c>
      <c r="K33" s="72"/>
      <c r="L33" s="72"/>
      <c r="M33" s="8"/>
      <c r="N33" s="8"/>
    </row>
    <row r="34" spans="1:14" ht="15">
      <c r="A34" s="18"/>
      <c r="B34" s="156"/>
      <c r="C34" s="103"/>
      <c r="D34" s="103"/>
      <c r="E34" s="103"/>
      <c r="F34" s="145"/>
      <c r="G34" s="103"/>
      <c r="H34" s="28"/>
      <c r="I34" s="72"/>
      <c r="J34" s="72"/>
      <c r="K34" s="72"/>
      <c r="L34" s="72"/>
      <c r="M34" s="8"/>
      <c r="N34" s="8"/>
    </row>
    <row r="35" spans="1:14" ht="34.5" customHeight="1">
      <c r="A35" s="159" t="s">
        <v>214</v>
      </c>
      <c r="B35" s="172">
        <v>0</v>
      </c>
      <c r="C35" s="103">
        <v>0</v>
      </c>
      <c r="D35" s="103">
        <v>0</v>
      </c>
      <c r="E35" s="103">
        <v>0</v>
      </c>
      <c r="F35" s="145">
        <v>0</v>
      </c>
      <c r="G35" s="103">
        <v>-4143</v>
      </c>
      <c r="H35" s="145">
        <f>SUM(B35:G35)</f>
        <v>-4143</v>
      </c>
      <c r="I35" s="102">
        <v>0</v>
      </c>
      <c r="J35" s="102">
        <f>H35+I35</f>
        <v>-4143</v>
      </c>
      <c r="K35" s="72"/>
      <c r="L35" s="72"/>
      <c r="M35" s="8"/>
      <c r="N35" s="8"/>
    </row>
    <row r="36" spans="1:14" ht="15">
      <c r="A36" s="18"/>
      <c r="B36" s="149"/>
      <c r="C36" s="149"/>
      <c r="D36" s="149"/>
      <c r="E36" s="149"/>
      <c r="F36" s="149"/>
      <c r="G36" s="149"/>
      <c r="H36" s="149"/>
      <c r="I36" s="75"/>
      <c r="J36" s="75"/>
      <c r="K36" s="72"/>
      <c r="L36" s="72"/>
      <c r="M36" s="8"/>
      <c r="N36" s="8"/>
    </row>
    <row r="37" spans="1:14" ht="16.5" thickBot="1">
      <c r="A37" s="63" t="s">
        <v>243</v>
      </c>
      <c r="B37" s="64">
        <f aca="true" t="shared" si="0" ref="B37:J37">SUM(B21:B36)</f>
        <v>69051</v>
      </c>
      <c r="C37" s="64">
        <f t="shared" si="0"/>
        <v>481</v>
      </c>
      <c r="D37" s="64">
        <f t="shared" si="0"/>
        <v>307</v>
      </c>
      <c r="E37" s="64">
        <f t="shared" si="0"/>
        <v>513</v>
      </c>
      <c r="F37" s="64">
        <f t="shared" si="0"/>
        <v>6176</v>
      </c>
      <c r="G37" s="64">
        <f t="shared" si="0"/>
        <v>47639</v>
      </c>
      <c r="H37" s="64">
        <f t="shared" si="0"/>
        <v>124167</v>
      </c>
      <c r="I37" s="64">
        <f t="shared" si="0"/>
        <v>1273</v>
      </c>
      <c r="J37" s="64">
        <f t="shared" si="0"/>
        <v>125440</v>
      </c>
      <c r="K37" s="8"/>
      <c r="L37" s="65"/>
      <c r="M37" s="8"/>
      <c r="N37" s="8"/>
    </row>
    <row r="38" spans="1:14" ht="15.75" thickTop="1">
      <c r="A38" s="60"/>
      <c r="B38" s="66"/>
      <c r="C38" s="66"/>
      <c r="D38" s="66"/>
      <c r="E38" s="67"/>
      <c r="F38" s="66"/>
      <c r="G38" s="66"/>
      <c r="H38" s="66"/>
      <c r="I38" s="8"/>
      <c r="J38" s="8"/>
      <c r="K38" s="8"/>
      <c r="L38" s="8"/>
      <c r="M38" s="8"/>
      <c r="N38" s="8"/>
    </row>
    <row r="40" spans="2:10" ht="18.75" customHeight="1">
      <c r="B40" s="327" t="s">
        <v>153</v>
      </c>
      <c r="C40" s="327"/>
      <c r="D40" s="327"/>
      <c r="E40" s="327"/>
      <c r="F40" s="327"/>
      <c r="G40" s="327"/>
      <c r="H40" s="327"/>
      <c r="I40" s="46" t="s">
        <v>78</v>
      </c>
      <c r="J40" s="47" t="s">
        <v>79</v>
      </c>
    </row>
    <row r="41" spans="1:10" ht="18.75" customHeight="1">
      <c r="A41" s="43"/>
      <c r="B41" s="43"/>
      <c r="C41" s="326" t="s">
        <v>155</v>
      </c>
      <c r="D41" s="326"/>
      <c r="E41" s="326"/>
      <c r="F41" s="326"/>
      <c r="G41" s="49" t="s">
        <v>21</v>
      </c>
      <c r="H41" s="49"/>
      <c r="I41" s="45" t="s">
        <v>154</v>
      </c>
      <c r="J41" s="45" t="s">
        <v>80</v>
      </c>
    </row>
    <row r="42" spans="1:9" ht="18.75" customHeight="1">
      <c r="A42" s="43"/>
      <c r="B42" s="43"/>
      <c r="C42" s="48"/>
      <c r="D42" s="48" t="s">
        <v>158</v>
      </c>
      <c r="E42" s="48"/>
      <c r="F42" s="48"/>
      <c r="G42" s="48"/>
      <c r="H42" s="49"/>
      <c r="I42" s="50"/>
    </row>
    <row r="43" spans="1:9" ht="18.75" customHeight="1">
      <c r="A43" s="43"/>
      <c r="B43" s="43"/>
      <c r="C43" s="48"/>
      <c r="D43" s="48" t="s">
        <v>157</v>
      </c>
      <c r="E43" s="48"/>
      <c r="F43" s="48"/>
      <c r="G43" s="48"/>
      <c r="H43" s="49"/>
      <c r="I43" s="50"/>
    </row>
    <row r="44" spans="1:10" ht="18.75" customHeight="1">
      <c r="A44" s="51"/>
      <c r="B44" s="48" t="s">
        <v>22</v>
      </c>
      <c r="C44" s="48" t="s">
        <v>22</v>
      </c>
      <c r="D44" s="48" t="s">
        <v>156</v>
      </c>
      <c r="E44" s="48" t="s">
        <v>24</v>
      </c>
      <c r="F44" s="48" t="s">
        <v>125</v>
      </c>
      <c r="G44" s="48" t="s">
        <v>159</v>
      </c>
      <c r="I44" s="46"/>
      <c r="J44" s="47"/>
    </row>
    <row r="45" spans="1:10" ht="18.75" customHeight="1">
      <c r="A45" s="52" t="s">
        <v>9</v>
      </c>
      <c r="B45" s="53" t="s">
        <v>24</v>
      </c>
      <c r="C45" s="53" t="s">
        <v>25</v>
      </c>
      <c r="D45" s="53" t="s">
        <v>31</v>
      </c>
      <c r="E45" s="53" t="s">
        <v>19</v>
      </c>
      <c r="F45" s="53" t="s">
        <v>19</v>
      </c>
      <c r="G45" s="53" t="s">
        <v>34</v>
      </c>
      <c r="H45" s="53" t="s">
        <v>23</v>
      </c>
      <c r="I45" s="54"/>
      <c r="J45" s="55"/>
    </row>
    <row r="46" spans="1:10" ht="15.75">
      <c r="A46" s="44"/>
      <c r="B46" s="48"/>
      <c r="C46" s="48"/>
      <c r="D46" s="48"/>
      <c r="E46" s="48"/>
      <c r="F46" s="48"/>
      <c r="G46" s="48"/>
      <c r="H46" s="48"/>
      <c r="I46" s="48"/>
      <c r="J46" s="48"/>
    </row>
    <row r="47" spans="1:8" ht="15.75">
      <c r="A47" s="56" t="s">
        <v>250</v>
      </c>
      <c r="B47" s="48"/>
      <c r="C47" s="48"/>
      <c r="D47" s="48"/>
      <c r="E47" s="48"/>
      <c r="F47" s="48"/>
      <c r="G47" s="48"/>
      <c r="H47" s="48"/>
    </row>
    <row r="48" spans="1:8" ht="15.75">
      <c r="A48" s="56"/>
      <c r="B48" s="48"/>
      <c r="C48" s="48"/>
      <c r="D48" s="48"/>
      <c r="E48" s="25"/>
      <c r="F48" s="48"/>
      <c r="G48" s="48"/>
      <c r="H48" s="48"/>
    </row>
    <row r="49" spans="1:10" ht="15.75">
      <c r="A49" s="27" t="s">
        <v>119</v>
      </c>
      <c r="B49" s="30">
        <v>66570</v>
      </c>
      <c r="C49" s="30">
        <v>3</v>
      </c>
      <c r="D49" s="30">
        <v>298.5</v>
      </c>
      <c r="E49" s="30">
        <v>111</v>
      </c>
      <c r="F49" s="30">
        <v>0</v>
      </c>
      <c r="G49" s="30">
        <v>31774</v>
      </c>
      <c r="H49" s="30">
        <f>SUM(B49:G49)</f>
        <v>98756.5</v>
      </c>
      <c r="I49" s="8">
        <v>0</v>
      </c>
      <c r="J49" s="8">
        <f>SUM(H49:I49)</f>
        <v>98756.5</v>
      </c>
    </row>
    <row r="50" spans="1:10" ht="15">
      <c r="A50" s="57"/>
      <c r="B50" s="58"/>
      <c r="C50" s="58"/>
      <c r="D50" s="58"/>
      <c r="E50" s="58"/>
      <c r="F50" s="58"/>
      <c r="G50" s="58"/>
      <c r="H50" s="59"/>
      <c r="I50" s="8"/>
      <c r="J50" s="8"/>
    </row>
    <row r="51" spans="1:10" ht="15">
      <c r="A51" s="57" t="s">
        <v>41</v>
      </c>
      <c r="B51" s="58">
        <v>0</v>
      </c>
      <c r="C51" s="58">
        <v>0</v>
      </c>
      <c r="D51" s="58">
        <v>295.5</v>
      </c>
      <c r="E51" s="58">
        <v>0</v>
      </c>
      <c r="F51" s="58">
        <v>0</v>
      </c>
      <c r="G51" s="58">
        <v>0</v>
      </c>
      <c r="H51" s="30">
        <f>SUM(B51:G51)</f>
        <v>295.5</v>
      </c>
      <c r="I51" s="8">
        <v>0</v>
      </c>
      <c r="J51" s="8">
        <f>SUM(H51:I51)</f>
        <v>295.5</v>
      </c>
    </row>
    <row r="52" spans="1:10" ht="15">
      <c r="A52" s="57"/>
      <c r="B52" s="58"/>
      <c r="C52" s="58"/>
      <c r="D52" s="58"/>
      <c r="E52" s="58"/>
      <c r="F52" s="58"/>
      <c r="G52" s="58"/>
      <c r="H52" s="59"/>
      <c r="I52" s="8"/>
      <c r="J52" s="8"/>
    </row>
    <row r="53" spans="1:10" ht="15">
      <c r="A53" s="18" t="s">
        <v>114</v>
      </c>
      <c r="B53" s="58">
        <v>0</v>
      </c>
      <c r="C53" s="58">
        <v>0</v>
      </c>
      <c r="D53" s="58">
        <v>0</v>
      </c>
      <c r="E53" s="58">
        <v>0</v>
      </c>
      <c r="F53" s="58">
        <v>0</v>
      </c>
      <c r="G53" s="58">
        <v>11653</v>
      </c>
      <c r="H53" s="30">
        <f>SUM(B53:G53)</f>
        <v>11653</v>
      </c>
      <c r="I53" s="8">
        <v>1341</v>
      </c>
      <c r="J53" s="8">
        <f>SUM(H53:I53)</f>
        <v>12994</v>
      </c>
    </row>
    <row r="54" spans="1:10" ht="15">
      <c r="A54" s="18"/>
      <c r="B54" s="58"/>
      <c r="C54" s="58"/>
      <c r="D54" s="58"/>
      <c r="E54" s="58"/>
      <c r="F54" s="58"/>
      <c r="G54" s="58"/>
      <c r="H54" s="30"/>
      <c r="I54" s="8"/>
      <c r="J54" s="8"/>
    </row>
    <row r="55" spans="1:10" ht="15">
      <c r="A55" s="18" t="s">
        <v>251</v>
      </c>
      <c r="B55" s="58">
        <v>0</v>
      </c>
      <c r="C55" s="58">
        <v>0</v>
      </c>
      <c r="D55" s="58">
        <v>0</v>
      </c>
      <c r="E55" s="58">
        <v>378</v>
      </c>
      <c r="F55" s="58">
        <v>0</v>
      </c>
      <c r="G55" s="58">
        <v>0</v>
      </c>
      <c r="H55" s="30">
        <f>SUM(B55:G55)</f>
        <v>378</v>
      </c>
      <c r="I55" s="8">
        <v>0</v>
      </c>
      <c r="J55" s="8">
        <f>SUM(H55:I55)</f>
        <v>378</v>
      </c>
    </row>
    <row r="56" spans="1:10" ht="15">
      <c r="A56" s="18"/>
      <c r="B56" s="58"/>
      <c r="C56" s="58"/>
      <c r="D56" s="58"/>
      <c r="E56" s="58"/>
      <c r="F56" s="58"/>
      <c r="G56" s="58"/>
      <c r="H56" s="30"/>
      <c r="I56" s="8"/>
      <c r="J56" s="8"/>
    </row>
    <row r="57" spans="1:10" ht="15">
      <c r="A57" s="57" t="s">
        <v>252</v>
      </c>
      <c r="B57" s="58">
        <v>0</v>
      </c>
      <c r="C57" s="58">
        <v>225</v>
      </c>
      <c r="D57" s="58">
        <v>0</v>
      </c>
      <c r="E57" s="58">
        <v>-225</v>
      </c>
      <c r="F57" s="58">
        <v>0</v>
      </c>
      <c r="G57" s="58">
        <v>0</v>
      </c>
      <c r="H57" s="30">
        <f>SUM(B57:G57)</f>
        <v>0</v>
      </c>
      <c r="I57" s="8">
        <v>0</v>
      </c>
      <c r="J57" s="8">
        <f>SUM(H57:I57)</f>
        <v>0</v>
      </c>
    </row>
    <row r="58" spans="1:10" ht="15">
      <c r="A58" s="18"/>
      <c r="B58" s="58"/>
      <c r="C58" s="58"/>
      <c r="D58" s="58"/>
      <c r="E58" s="58"/>
      <c r="F58" s="58"/>
      <c r="G58" s="58"/>
      <c r="H58" s="30"/>
      <c r="I58" s="8"/>
      <c r="J58" s="8"/>
    </row>
    <row r="59" spans="1:10" ht="15">
      <c r="A59" s="18" t="s">
        <v>124</v>
      </c>
      <c r="B59" s="58">
        <v>1309</v>
      </c>
      <c r="C59" s="58">
        <v>110</v>
      </c>
      <c r="D59" s="58">
        <v>0</v>
      </c>
      <c r="E59" s="58">
        <v>0</v>
      </c>
      <c r="F59" s="58">
        <v>0</v>
      </c>
      <c r="G59" s="58">
        <v>0</v>
      </c>
      <c r="H59" s="30">
        <f>SUM(B59:G59)</f>
        <v>1419</v>
      </c>
      <c r="I59" s="8">
        <v>0</v>
      </c>
      <c r="J59" s="8">
        <f>SUM(H59:I59)</f>
        <v>1419</v>
      </c>
    </row>
    <row r="60" spans="1:10" ht="15">
      <c r="A60" s="18"/>
      <c r="B60" s="58"/>
      <c r="C60" s="58"/>
      <c r="D60" s="58"/>
      <c r="E60" s="58"/>
      <c r="F60" s="58"/>
      <c r="G60" s="58"/>
      <c r="H60" s="30"/>
      <c r="I60" s="8"/>
      <c r="J60" s="8"/>
    </row>
    <row r="61" spans="1:10" ht="15">
      <c r="A61" s="18" t="s">
        <v>253</v>
      </c>
      <c r="B61" s="58">
        <v>0</v>
      </c>
      <c r="C61" s="58">
        <v>0</v>
      </c>
      <c r="D61" s="58">
        <v>0</v>
      </c>
      <c r="E61" s="58">
        <v>0</v>
      </c>
      <c r="F61" s="58">
        <v>6176</v>
      </c>
      <c r="G61" s="58">
        <v>0</v>
      </c>
      <c r="H61" s="30">
        <f>SUM(B61:G61)</f>
        <v>6176</v>
      </c>
      <c r="I61" s="8">
        <v>0</v>
      </c>
      <c r="J61" s="8">
        <f>SUM(H61:I61)</f>
        <v>6176</v>
      </c>
    </row>
    <row r="62" spans="1:10" ht="15">
      <c r="A62" s="18"/>
      <c r="B62" s="58"/>
      <c r="C62" s="58"/>
      <c r="D62" s="58"/>
      <c r="E62" s="58"/>
      <c r="F62" s="58"/>
      <c r="G62" s="58"/>
      <c r="H62" s="30"/>
      <c r="I62" s="8"/>
      <c r="J62" s="8"/>
    </row>
    <row r="63" spans="1:10" ht="30">
      <c r="A63" s="159" t="s">
        <v>214</v>
      </c>
      <c r="B63" s="58">
        <v>0</v>
      </c>
      <c r="C63" s="58">
        <v>0</v>
      </c>
      <c r="D63" s="58">
        <v>0</v>
      </c>
      <c r="E63" s="58">
        <v>0</v>
      </c>
      <c r="F63" s="58">
        <v>0</v>
      </c>
      <c r="G63" s="58">
        <v>-4011</v>
      </c>
      <c r="H63" s="66">
        <f>SUM(B63:G63)</f>
        <v>-4011</v>
      </c>
      <c r="I63" s="160">
        <v>0</v>
      </c>
      <c r="J63" s="160">
        <f>SUM(H63:I63)</f>
        <v>-4011</v>
      </c>
    </row>
    <row r="64" spans="1:10" ht="15">
      <c r="A64" s="60"/>
      <c r="B64" s="61"/>
      <c r="C64" s="61"/>
      <c r="D64" s="61"/>
      <c r="E64" s="61"/>
      <c r="F64" s="61"/>
      <c r="G64" s="61"/>
      <c r="H64" s="61"/>
      <c r="I64" s="62"/>
      <c r="J64" s="62"/>
    </row>
    <row r="65" spans="1:10" ht="16.5" thickBot="1">
      <c r="A65" s="63" t="s">
        <v>244</v>
      </c>
      <c r="B65" s="64">
        <f aca="true" t="shared" si="1" ref="B65:J65">SUM(B49:B64)</f>
        <v>67879</v>
      </c>
      <c r="C65" s="64">
        <f t="shared" si="1"/>
        <v>338</v>
      </c>
      <c r="D65" s="64">
        <f t="shared" si="1"/>
        <v>594</v>
      </c>
      <c r="E65" s="64">
        <f t="shared" si="1"/>
        <v>264</v>
      </c>
      <c r="F65" s="64">
        <f t="shared" si="1"/>
        <v>6176</v>
      </c>
      <c r="G65" s="64">
        <f t="shared" si="1"/>
        <v>39416</v>
      </c>
      <c r="H65" s="64">
        <f t="shared" si="1"/>
        <v>114667</v>
      </c>
      <c r="I65" s="64">
        <f t="shared" si="1"/>
        <v>1341</v>
      </c>
      <c r="J65" s="64">
        <f t="shared" si="1"/>
        <v>116008</v>
      </c>
    </row>
    <row r="66" spans="5:6" ht="15.75" thickTop="1">
      <c r="E66" s="8"/>
      <c r="F66" s="2"/>
    </row>
    <row r="67" ht="15">
      <c r="E67" s="8"/>
    </row>
    <row r="68" spans="1:10" ht="30.75" customHeight="1">
      <c r="A68" s="323" t="s">
        <v>161</v>
      </c>
      <c r="B68" s="323"/>
      <c r="C68" s="323"/>
      <c r="D68" s="323"/>
      <c r="E68" s="323"/>
      <c r="F68" s="323"/>
      <c r="G68" s="323"/>
      <c r="H68" s="323"/>
      <c r="I68" s="323"/>
      <c r="J68" s="323"/>
    </row>
    <row r="69" spans="1:5" ht="15">
      <c r="A69" s="1"/>
      <c r="B69" s="1"/>
      <c r="C69" s="1"/>
      <c r="E69" s="8"/>
    </row>
  </sheetData>
  <sheetProtection/>
  <mergeCells count="9">
    <mergeCell ref="A68:J68"/>
    <mergeCell ref="C41:F41"/>
    <mergeCell ref="A6:J6"/>
    <mergeCell ref="A7:J7"/>
    <mergeCell ref="A8:J8"/>
    <mergeCell ref="A9:J9"/>
    <mergeCell ref="B40:H40"/>
    <mergeCell ref="B12:H12"/>
    <mergeCell ref="C13:F13"/>
  </mergeCells>
  <printOptions horizontalCentered="1"/>
  <pageMargins left="0.5" right="0.5" top="0.25" bottom="0.25" header="0.25" footer="0.25"/>
  <pageSetup fitToHeight="1" fitToWidth="1" horizontalDpi="600" verticalDpi="600" orientation="landscape" paperSize="9" scale="49"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6:E85"/>
  <sheetViews>
    <sheetView zoomScale="85" zoomScaleNormal="85" zoomScalePageLayoutView="0" workbookViewId="0" topLeftCell="A10">
      <selection activeCell="B32" sqref="B32"/>
    </sheetView>
  </sheetViews>
  <sheetFormatPr defaultColWidth="9.140625" defaultRowHeight="12.75"/>
  <cols>
    <col min="1" max="1" width="67.00390625" style="2" customWidth="1"/>
    <col min="2" max="3" width="16.8515625" style="2" customWidth="1"/>
    <col min="4" max="16384" width="9.140625" style="2" customWidth="1"/>
  </cols>
  <sheetData>
    <row r="3" ht="15"/>
    <row r="4" ht="15"/>
    <row r="6" spans="1:3" ht="15.75" customHeight="1">
      <c r="A6" s="320" t="s">
        <v>52</v>
      </c>
      <c r="B6" s="320"/>
      <c r="C6" s="320"/>
    </row>
    <row r="7" spans="1:3" ht="15.75" customHeight="1">
      <c r="A7" s="320" t="s">
        <v>4</v>
      </c>
      <c r="B7" s="320"/>
      <c r="C7" s="320"/>
    </row>
    <row r="8" spans="1:3" ht="15.75">
      <c r="A8" s="322" t="s">
        <v>276</v>
      </c>
      <c r="B8" s="322"/>
      <c r="C8" s="322"/>
    </row>
    <row r="9" spans="1:3" ht="18" customHeight="1">
      <c r="A9" s="322" t="s">
        <v>242</v>
      </c>
      <c r="B9" s="322"/>
      <c r="C9" s="322"/>
    </row>
    <row r="10" spans="1:3" ht="18" customHeight="1">
      <c r="A10" s="4"/>
      <c r="B10" s="4"/>
      <c r="C10" s="45"/>
    </row>
    <row r="11" spans="1:3" ht="18.75" customHeight="1">
      <c r="A11" s="4"/>
      <c r="B11" s="322" t="s">
        <v>239</v>
      </c>
      <c r="C11" s="322"/>
    </row>
    <row r="12" spans="1:3" ht="19.5" customHeight="1">
      <c r="A12" s="68"/>
      <c r="B12" s="26" t="s">
        <v>241</v>
      </c>
      <c r="C12" s="26" t="s">
        <v>137</v>
      </c>
    </row>
    <row r="13" spans="1:3" ht="15.75" customHeight="1">
      <c r="A13" s="68"/>
      <c r="B13" s="69" t="s">
        <v>8</v>
      </c>
      <c r="C13" s="69" t="s">
        <v>8</v>
      </c>
    </row>
    <row r="14" spans="1:3" ht="15.75" customHeight="1">
      <c r="A14" s="68"/>
      <c r="B14" s="24" t="s">
        <v>247</v>
      </c>
      <c r="C14" s="24" t="s">
        <v>246</v>
      </c>
    </row>
    <row r="15" spans="1:2" ht="15.75" customHeight="1">
      <c r="A15" s="68"/>
      <c r="B15" s="70"/>
    </row>
    <row r="16" spans="1:5" ht="15.75">
      <c r="A16" s="71" t="s">
        <v>255</v>
      </c>
      <c r="B16" s="72">
        <v>17774</v>
      </c>
      <c r="C16" s="73">
        <v>-1661</v>
      </c>
      <c r="E16" s="74"/>
    </row>
    <row r="17" spans="1:5" ht="15.75">
      <c r="A17" s="71"/>
      <c r="B17" s="72"/>
      <c r="C17" s="72"/>
      <c r="E17" s="74"/>
    </row>
    <row r="18" spans="1:5" ht="15.75">
      <c r="A18" s="71" t="s">
        <v>209</v>
      </c>
      <c r="B18" s="72">
        <v>-23024</v>
      </c>
      <c r="C18" s="73">
        <v>-2955</v>
      </c>
      <c r="E18" s="74"/>
    </row>
    <row r="19" spans="1:5" ht="15.75">
      <c r="A19" s="71"/>
      <c r="B19" s="72"/>
      <c r="C19" s="72"/>
      <c r="E19" s="74"/>
    </row>
    <row r="20" spans="1:5" ht="15.75">
      <c r="A20" s="71" t="s">
        <v>256</v>
      </c>
      <c r="B20" s="72">
        <v>8838</v>
      </c>
      <c r="C20" s="73">
        <v>4437</v>
      </c>
      <c r="E20" s="74"/>
    </row>
    <row r="21" spans="1:3" ht="15.75">
      <c r="A21" s="71"/>
      <c r="B21" s="75"/>
      <c r="C21" s="75"/>
    </row>
    <row r="22" spans="1:3" ht="15.75">
      <c r="A22" s="71" t="s">
        <v>257</v>
      </c>
      <c r="B22" s="72">
        <f>SUM(B16:B21)</f>
        <v>3588</v>
      </c>
      <c r="C22" s="72">
        <f>SUM(C16:C21)</f>
        <v>-179</v>
      </c>
    </row>
    <row r="23" spans="1:3" ht="15.75">
      <c r="A23" s="71"/>
      <c r="B23" s="72"/>
      <c r="C23" s="76"/>
    </row>
    <row r="24" spans="1:3" ht="15.75">
      <c r="A24" s="71" t="s">
        <v>27</v>
      </c>
      <c r="B24" s="73">
        <v>13455</v>
      </c>
      <c r="C24" s="73">
        <v>13499</v>
      </c>
    </row>
    <row r="25" spans="1:3" ht="15.75">
      <c r="A25" s="71" t="s">
        <v>42</v>
      </c>
      <c r="B25" s="72">
        <v>-267</v>
      </c>
      <c r="C25" s="72">
        <v>135</v>
      </c>
    </row>
    <row r="26" spans="1:3" ht="16.5" thickBot="1">
      <c r="A26" s="71" t="s">
        <v>258</v>
      </c>
      <c r="B26" s="77">
        <f>SUM(B22:B25)</f>
        <v>16776</v>
      </c>
      <c r="C26" s="77">
        <f>SUM(C22:C25)</f>
        <v>13455</v>
      </c>
    </row>
    <row r="27" spans="1:3" ht="16.5" thickTop="1">
      <c r="A27" s="71"/>
      <c r="B27" s="72"/>
      <c r="C27" s="72"/>
    </row>
    <row r="28" spans="1:3" ht="15.75">
      <c r="A28" s="71"/>
      <c r="B28" s="72"/>
      <c r="C28" s="72"/>
    </row>
    <row r="29" spans="1:3" ht="15.75">
      <c r="A29" s="71"/>
      <c r="B29" s="72"/>
      <c r="C29" s="72"/>
    </row>
    <row r="30" ht="15.75">
      <c r="A30" s="71" t="s">
        <v>160</v>
      </c>
    </row>
    <row r="31" spans="1:3" ht="15">
      <c r="A31" s="68" t="s">
        <v>28</v>
      </c>
      <c r="B31" s="72">
        <v>9498</v>
      </c>
      <c r="C31" s="72">
        <v>12310</v>
      </c>
    </row>
    <row r="32" spans="1:3" ht="15">
      <c r="A32" s="68" t="s">
        <v>115</v>
      </c>
      <c r="B32" s="72">
        <v>7278</v>
      </c>
      <c r="C32" s="72">
        <v>2601</v>
      </c>
    </row>
    <row r="33" spans="1:3" ht="15">
      <c r="A33" s="68" t="s">
        <v>254</v>
      </c>
      <c r="B33" s="72">
        <v>0</v>
      </c>
      <c r="C33" s="72">
        <v>-1456</v>
      </c>
    </row>
    <row r="34" spans="1:3" ht="16.5" thickBot="1">
      <c r="A34" s="71"/>
      <c r="B34" s="77">
        <f>SUM(B31:B33)</f>
        <v>16776</v>
      </c>
      <c r="C34" s="77">
        <f>SUM(C31:C33)</f>
        <v>13455</v>
      </c>
    </row>
    <row r="35" spans="1:3" ht="16.5" thickTop="1">
      <c r="A35" s="71"/>
      <c r="C35" s="78"/>
    </row>
    <row r="36" spans="1:3" ht="24.75" customHeight="1">
      <c r="A36" s="316" t="s">
        <v>162</v>
      </c>
      <c r="B36" s="316"/>
      <c r="C36" s="316"/>
    </row>
    <row r="37" spans="1:3" ht="24" customHeight="1">
      <c r="A37" s="328"/>
      <c r="B37" s="328"/>
      <c r="C37" s="328"/>
    </row>
    <row r="38" spans="1:2" ht="15">
      <c r="A38" s="79"/>
      <c r="B38" s="79"/>
    </row>
    <row r="39" spans="1:2" ht="15">
      <c r="A39" s="79"/>
      <c r="B39" s="79"/>
    </row>
    <row r="40" spans="1:2" ht="15">
      <c r="A40" s="79"/>
      <c r="B40" s="79"/>
    </row>
    <row r="41" spans="1:2" ht="15">
      <c r="A41" s="79"/>
      <c r="B41" s="79"/>
    </row>
    <row r="42" spans="1:2" ht="15">
      <c r="A42" s="79"/>
      <c r="B42" s="79"/>
    </row>
    <row r="43" spans="1:2" ht="15">
      <c r="A43" s="79"/>
      <c r="B43" s="79"/>
    </row>
    <row r="44" spans="1:2" ht="15">
      <c r="A44" s="79"/>
      <c r="B44" s="79"/>
    </row>
    <row r="45" spans="1:2" ht="15">
      <c r="A45" s="79"/>
      <c r="B45" s="79"/>
    </row>
    <row r="46" spans="1:2" ht="15">
      <c r="A46" s="79"/>
      <c r="B46" s="79"/>
    </row>
    <row r="47" spans="1:2" ht="15">
      <c r="A47" s="79"/>
      <c r="B47" s="79"/>
    </row>
    <row r="48" spans="1:2" ht="15">
      <c r="A48" s="79"/>
      <c r="B48" s="79"/>
    </row>
    <row r="49" spans="1:2" ht="15">
      <c r="A49" s="79"/>
      <c r="B49" s="79"/>
    </row>
    <row r="50" spans="1:2" ht="15">
      <c r="A50" s="79"/>
      <c r="B50" s="79"/>
    </row>
    <row r="51" spans="1:2" ht="15">
      <c r="A51" s="79"/>
      <c r="B51" s="79"/>
    </row>
    <row r="52" spans="1:2" ht="15">
      <c r="A52" s="79"/>
      <c r="B52" s="79"/>
    </row>
    <row r="53" spans="1:2" ht="15">
      <c r="A53" s="79"/>
      <c r="B53" s="79"/>
    </row>
    <row r="54" spans="1:2" ht="15">
      <c r="A54" s="79"/>
      <c r="B54" s="79"/>
    </row>
    <row r="55" spans="1:2" ht="15">
      <c r="A55" s="79"/>
      <c r="B55" s="79"/>
    </row>
    <row r="56" spans="1:2" ht="15">
      <c r="A56" s="79"/>
      <c r="B56" s="79"/>
    </row>
    <row r="57" spans="1:2" ht="15">
      <c r="A57" s="79"/>
      <c r="B57" s="79"/>
    </row>
    <row r="58" spans="1:2" ht="15">
      <c r="A58" s="79"/>
      <c r="B58" s="79"/>
    </row>
    <row r="59" spans="1:2" ht="15">
      <c r="A59" s="79"/>
      <c r="B59" s="79"/>
    </row>
    <row r="60" spans="1:2" ht="15">
      <c r="A60" s="79"/>
      <c r="B60" s="79"/>
    </row>
    <row r="61" spans="1:2" ht="15">
      <c r="A61" s="79"/>
      <c r="B61" s="79"/>
    </row>
    <row r="62" spans="1:2" ht="15">
      <c r="A62" s="79"/>
      <c r="B62" s="79"/>
    </row>
    <row r="63" spans="1:2" ht="15">
      <c r="A63" s="79"/>
      <c r="B63" s="79"/>
    </row>
    <row r="64" spans="1:2" ht="15">
      <c r="A64" s="79"/>
      <c r="B64" s="79"/>
    </row>
    <row r="65" spans="1:2" ht="15">
      <c r="A65" s="80"/>
      <c r="B65" s="81"/>
    </row>
    <row r="66" spans="1:2" ht="15">
      <c r="A66" s="80"/>
      <c r="B66" s="81"/>
    </row>
    <row r="67" spans="1:2" ht="15">
      <c r="A67" s="80"/>
      <c r="B67" s="81"/>
    </row>
    <row r="68" spans="1:2" ht="15">
      <c r="A68" s="80"/>
      <c r="B68" s="81"/>
    </row>
    <row r="69" spans="1:2" ht="15">
      <c r="A69" s="80"/>
      <c r="B69" s="81"/>
    </row>
    <row r="70" spans="1:2" ht="15">
      <c r="A70" s="80"/>
      <c r="B70" s="81"/>
    </row>
    <row r="71" spans="1:2" ht="15">
      <c r="A71" s="80"/>
      <c r="B71" s="81"/>
    </row>
    <row r="72" spans="1:2" ht="15">
      <c r="A72" s="80"/>
      <c r="B72" s="81"/>
    </row>
    <row r="73" spans="1:2" ht="15">
      <c r="A73" s="80"/>
      <c r="B73" s="81"/>
    </row>
    <row r="74" spans="1:2" ht="15">
      <c r="A74" s="80"/>
      <c r="B74" s="81"/>
    </row>
    <row r="75" spans="1:2" ht="15">
      <c r="A75" s="80"/>
      <c r="B75" s="81"/>
    </row>
    <row r="76" spans="1:2" ht="15">
      <c r="A76" s="80"/>
      <c r="B76" s="81"/>
    </row>
    <row r="77" spans="1:2" ht="15">
      <c r="A77" s="80"/>
      <c r="B77" s="81"/>
    </row>
    <row r="78" spans="1:2" ht="15">
      <c r="A78" s="80"/>
      <c r="B78" s="81"/>
    </row>
    <row r="79" spans="1:2" ht="15">
      <c r="A79" s="80"/>
      <c r="B79" s="81"/>
    </row>
    <row r="80" spans="1:2" ht="15">
      <c r="A80" s="80"/>
      <c r="B80" s="81"/>
    </row>
    <row r="81" spans="1:2" ht="15">
      <c r="A81" s="80"/>
      <c r="B81" s="81"/>
    </row>
    <row r="82" spans="1:2" ht="15">
      <c r="A82" s="80"/>
      <c r="B82" s="81"/>
    </row>
    <row r="83" spans="1:2" ht="15">
      <c r="A83" s="80"/>
      <c r="B83" s="81"/>
    </row>
    <row r="84" spans="1:2" ht="15">
      <c r="A84" s="80"/>
      <c r="B84" s="81"/>
    </row>
    <row r="85" spans="1:2" ht="15">
      <c r="A85" s="80"/>
      <c r="B85" s="81"/>
    </row>
  </sheetData>
  <sheetProtection/>
  <mergeCells count="6">
    <mergeCell ref="A36:C37"/>
    <mergeCell ref="A6:C6"/>
    <mergeCell ref="A7:C7"/>
    <mergeCell ref="A8:C8"/>
    <mergeCell ref="A9:C9"/>
    <mergeCell ref="B11:C11"/>
  </mergeCells>
  <printOptions horizontalCentered="1"/>
  <pageMargins left="0.5" right="0.5" top="0.5" bottom="0.61" header="0.5" footer="0.4"/>
  <pageSetup fitToHeight="1" fitToWidth="1" horizontalDpi="600" verticalDpi="600" orientation="portrait" paperSize="9" scale="93" r:id="rId2"/>
  <drawing r:id="rId1"/>
</worksheet>
</file>

<file path=xl/worksheets/sheet5.xml><?xml version="1.0" encoding="utf-8"?>
<worksheet xmlns="http://schemas.openxmlformats.org/spreadsheetml/2006/main" xmlns:r="http://schemas.openxmlformats.org/officeDocument/2006/relationships">
  <dimension ref="A5:Q342"/>
  <sheetViews>
    <sheetView tabSelected="1" zoomScale="75" zoomScaleNormal="75" zoomScaleSheetLayoutView="75" zoomScalePageLayoutView="0" workbookViewId="0" topLeftCell="A143">
      <selection activeCell="M161" sqref="M161"/>
    </sheetView>
  </sheetViews>
  <sheetFormatPr defaultColWidth="9.140625" defaultRowHeight="12.75"/>
  <cols>
    <col min="1" max="1" width="7.28125" style="60" customWidth="1"/>
    <col min="2" max="2" width="6.00390625" style="2" customWidth="1"/>
    <col min="3" max="3" width="4.7109375" style="2" customWidth="1"/>
    <col min="4" max="4" width="19.7109375" style="2" customWidth="1"/>
    <col min="5" max="5" width="9.28125" style="2" customWidth="1"/>
    <col min="6" max="6" width="13.00390625" style="2" customWidth="1"/>
    <col min="7" max="7" width="14.28125" style="2" customWidth="1"/>
    <col min="8" max="8" width="2.57421875" style="2" customWidth="1"/>
    <col min="9" max="9" width="17.140625" style="2" customWidth="1"/>
    <col min="10" max="10" width="2.28125" style="2" customWidth="1"/>
    <col min="11" max="11" width="18.57421875" style="2" customWidth="1"/>
    <col min="12" max="12" width="2.57421875" style="2" customWidth="1"/>
    <col min="13" max="13" width="16.8515625" style="82" customWidth="1"/>
    <col min="14" max="15" width="9.140625" style="2" customWidth="1"/>
    <col min="16" max="16" width="30.8515625" style="2" bestFit="1" customWidth="1"/>
    <col min="17" max="16384" width="9.140625" style="2" customWidth="1"/>
  </cols>
  <sheetData>
    <row r="1" ht="15"/>
    <row r="2" ht="15"/>
    <row r="3" ht="15"/>
    <row r="4" ht="13.5" customHeight="1"/>
    <row r="5" spans="2:13" ht="15.75">
      <c r="B5" s="299" t="s">
        <v>52</v>
      </c>
      <c r="C5" s="299"/>
      <c r="D5" s="299"/>
      <c r="E5" s="299"/>
      <c r="F5" s="299"/>
      <c r="G5" s="299"/>
      <c r="H5" s="299"/>
      <c r="I5" s="299"/>
      <c r="J5" s="299"/>
      <c r="K5" s="299"/>
      <c r="L5" s="299"/>
      <c r="M5" s="299"/>
    </row>
    <row r="6" spans="2:13" ht="15.75">
      <c r="B6" s="299" t="s">
        <v>4</v>
      </c>
      <c r="C6" s="299"/>
      <c r="D6" s="299"/>
      <c r="E6" s="299"/>
      <c r="F6" s="299"/>
      <c r="G6" s="299"/>
      <c r="H6" s="299"/>
      <c r="I6" s="299"/>
      <c r="J6" s="299"/>
      <c r="K6" s="299"/>
      <c r="L6" s="299"/>
      <c r="M6" s="299"/>
    </row>
    <row r="7" spans="2:13" ht="15.75">
      <c r="B7" s="83"/>
      <c r="C7" s="83"/>
      <c r="D7" s="83"/>
      <c r="E7" s="83"/>
      <c r="F7" s="83"/>
      <c r="G7" s="83"/>
      <c r="H7" s="83"/>
      <c r="I7" s="83"/>
      <c r="J7" s="83"/>
      <c r="K7" s="83"/>
      <c r="L7" s="83"/>
      <c r="M7" s="83"/>
    </row>
    <row r="8" spans="2:13" ht="15.75">
      <c r="B8" s="299" t="s">
        <v>259</v>
      </c>
      <c r="C8" s="299"/>
      <c r="D8" s="299"/>
      <c r="E8" s="299"/>
      <c r="F8" s="299"/>
      <c r="G8" s="299"/>
      <c r="H8" s="299"/>
      <c r="I8" s="299"/>
      <c r="J8" s="299"/>
      <c r="K8" s="299"/>
      <c r="L8" s="299"/>
      <c r="M8" s="299"/>
    </row>
    <row r="9" spans="1:10" ht="13.5" customHeight="1">
      <c r="A9" s="84"/>
      <c r="B9" s="85"/>
      <c r="C9" s="85"/>
      <c r="D9" s="333"/>
      <c r="E9" s="333"/>
      <c r="F9" s="333"/>
      <c r="G9" s="333"/>
      <c r="H9" s="333"/>
      <c r="I9" s="333"/>
      <c r="J9" s="333"/>
    </row>
    <row r="10" spans="1:10" ht="15.75">
      <c r="A10" s="84">
        <v>1</v>
      </c>
      <c r="B10" s="344" t="s">
        <v>88</v>
      </c>
      <c r="C10" s="344"/>
      <c r="D10" s="296"/>
      <c r="E10" s="296"/>
      <c r="F10" s="296"/>
      <c r="G10" s="296"/>
      <c r="H10" s="296"/>
      <c r="I10" s="296"/>
      <c r="J10" s="296"/>
    </row>
    <row r="11" spans="1:3" ht="15.75">
      <c r="A11" s="84"/>
      <c r="B11" s="84"/>
      <c r="C11" s="84"/>
    </row>
    <row r="12" spans="1:13" ht="40.5" customHeight="1">
      <c r="A12" s="87"/>
      <c r="B12" s="297" t="s">
        <v>163</v>
      </c>
      <c r="C12" s="336"/>
      <c r="D12" s="336"/>
      <c r="E12" s="336"/>
      <c r="F12" s="336"/>
      <c r="G12" s="336"/>
      <c r="H12" s="336"/>
      <c r="I12" s="336"/>
      <c r="J12" s="336"/>
      <c r="K12" s="336"/>
      <c r="L12" s="336"/>
      <c r="M12" s="336"/>
    </row>
    <row r="13" spans="1:3" ht="15">
      <c r="A13" s="87"/>
      <c r="B13" s="88"/>
      <c r="C13" s="88"/>
    </row>
    <row r="14" spans="1:13" ht="68.25" customHeight="1">
      <c r="A14" s="87"/>
      <c r="B14" s="298" t="s">
        <v>164</v>
      </c>
      <c r="C14" s="298"/>
      <c r="D14" s="298"/>
      <c r="E14" s="298"/>
      <c r="F14" s="298"/>
      <c r="G14" s="298"/>
      <c r="H14" s="298"/>
      <c r="I14" s="298"/>
      <c r="J14" s="298"/>
      <c r="K14" s="298"/>
      <c r="L14" s="298"/>
      <c r="M14" s="298"/>
    </row>
    <row r="15" spans="1:13" ht="15">
      <c r="A15" s="87"/>
      <c r="B15" s="88"/>
      <c r="C15" s="89"/>
      <c r="D15" s="89"/>
      <c r="E15" s="89"/>
      <c r="F15" s="89"/>
      <c r="G15" s="89"/>
      <c r="H15" s="89"/>
      <c r="I15" s="89"/>
      <c r="J15" s="89"/>
      <c r="K15" s="89"/>
      <c r="L15" s="89"/>
      <c r="M15" s="89"/>
    </row>
    <row r="16" spans="1:13" ht="18" customHeight="1">
      <c r="A16" s="84">
        <v>2</v>
      </c>
      <c r="B16" s="343" t="s">
        <v>89</v>
      </c>
      <c r="C16" s="343"/>
      <c r="D16" s="343"/>
      <c r="E16" s="343"/>
      <c r="F16" s="343"/>
      <c r="G16" s="343"/>
      <c r="H16" s="343"/>
      <c r="I16" s="343"/>
      <c r="J16" s="343"/>
      <c r="K16" s="343"/>
      <c r="L16" s="343"/>
      <c r="M16" s="343"/>
    </row>
    <row r="17" spans="1:13" ht="18" customHeight="1">
      <c r="A17" s="84"/>
      <c r="B17" s="90"/>
      <c r="C17" s="90"/>
      <c r="D17" s="90"/>
      <c r="E17" s="90"/>
      <c r="F17" s="90"/>
      <c r="G17" s="90"/>
      <c r="H17" s="90"/>
      <c r="I17" s="90"/>
      <c r="J17" s="90"/>
      <c r="K17" s="90"/>
      <c r="L17" s="90"/>
      <c r="M17" s="90"/>
    </row>
    <row r="18" spans="1:13" ht="63" customHeight="1">
      <c r="A18" s="84"/>
      <c r="B18" s="297" t="s">
        <v>165</v>
      </c>
      <c r="C18" s="297"/>
      <c r="D18" s="297"/>
      <c r="E18" s="297"/>
      <c r="F18" s="297"/>
      <c r="G18" s="297"/>
      <c r="H18" s="297"/>
      <c r="I18" s="297"/>
      <c r="J18" s="297"/>
      <c r="K18" s="297"/>
      <c r="L18" s="297"/>
      <c r="M18" s="297"/>
    </row>
    <row r="19" spans="1:13" ht="15.75">
      <c r="A19" s="84"/>
      <c r="B19" s="88"/>
      <c r="C19" s="88"/>
      <c r="D19" s="88"/>
      <c r="E19" s="88"/>
      <c r="F19" s="88"/>
      <c r="G19" s="88"/>
      <c r="H19" s="88"/>
      <c r="I19" s="88"/>
      <c r="J19" s="88"/>
      <c r="K19" s="88"/>
      <c r="L19" s="88"/>
      <c r="M19" s="88"/>
    </row>
    <row r="20" spans="1:13" ht="15.75">
      <c r="A20" s="84"/>
      <c r="B20" s="345" t="s">
        <v>166</v>
      </c>
      <c r="C20" s="345"/>
      <c r="D20" s="345"/>
      <c r="E20" s="346" t="s">
        <v>168</v>
      </c>
      <c r="F20" s="346"/>
      <c r="G20" s="346"/>
      <c r="H20" s="346"/>
      <c r="I20" s="346"/>
      <c r="J20" s="346"/>
      <c r="K20" s="346"/>
      <c r="L20" s="346"/>
      <c r="M20" s="346"/>
    </row>
    <row r="21" spans="1:13" ht="15.75">
      <c r="A21" s="84"/>
      <c r="B21" s="346" t="s">
        <v>169</v>
      </c>
      <c r="C21" s="346"/>
      <c r="D21" s="346"/>
      <c r="E21" s="346" t="s">
        <v>173</v>
      </c>
      <c r="F21" s="346"/>
      <c r="G21" s="346"/>
      <c r="H21" s="346"/>
      <c r="I21" s="346"/>
      <c r="J21" s="346"/>
      <c r="K21" s="346"/>
      <c r="L21" s="346"/>
      <c r="M21" s="346"/>
    </row>
    <row r="22" spans="1:13" ht="15.75">
      <c r="A22" s="84"/>
      <c r="B22" s="346" t="s">
        <v>170</v>
      </c>
      <c r="C22" s="346"/>
      <c r="D22" s="346"/>
      <c r="E22" s="346" t="s">
        <v>174</v>
      </c>
      <c r="F22" s="346"/>
      <c r="G22" s="346"/>
      <c r="H22" s="346"/>
      <c r="I22" s="346"/>
      <c r="J22" s="346"/>
      <c r="K22" s="346"/>
      <c r="L22" s="346"/>
      <c r="M22" s="346"/>
    </row>
    <row r="23" spans="1:13" ht="15.75">
      <c r="A23" s="84"/>
      <c r="B23" s="346" t="s">
        <v>171</v>
      </c>
      <c r="C23" s="346"/>
      <c r="D23" s="346"/>
      <c r="E23" s="346" t="s">
        <v>7</v>
      </c>
      <c r="F23" s="346"/>
      <c r="G23" s="346"/>
      <c r="H23" s="346"/>
      <c r="I23" s="346"/>
      <c r="J23" s="346"/>
      <c r="K23" s="346"/>
      <c r="L23" s="346"/>
      <c r="M23" s="346"/>
    </row>
    <row r="24" spans="1:13" ht="21.75" customHeight="1">
      <c r="A24" s="84"/>
      <c r="B24" s="346" t="s">
        <v>172</v>
      </c>
      <c r="C24" s="346"/>
      <c r="D24" s="346"/>
      <c r="E24" s="346" t="s">
        <v>175</v>
      </c>
      <c r="F24" s="346"/>
      <c r="G24" s="346"/>
      <c r="H24" s="346"/>
      <c r="I24" s="346"/>
      <c r="J24" s="346"/>
      <c r="K24" s="346"/>
      <c r="L24" s="346"/>
      <c r="M24" s="346"/>
    </row>
    <row r="25" spans="1:13" ht="15.75">
      <c r="A25" s="84"/>
      <c r="B25" s="346" t="s">
        <v>176</v>
      </c>
      <c r="C25" s="346"/>
      <c r="D25" s="346"/>
      <c r="E25" s="346" t="s">
        <v>178</v>
      </c>
      <c r="F25" s="346"/>
      <c r="G25" s="346"/>
      <c r="H25" s="346"/>
      <c r="I25" s="346"/>
      <c r="J25" s="346"/>
      <c r="K25" s="346"/>
      <c r="L25" s="346"/>
      <c r="M25" s="346"/>
    </row>
    <row r="26" spans="1:13" ht="15.75">
      <c r="A26" s="84"/>
      <c r="B26" s="346" t="s">
        <v>177</v>
      </c>
      <c r="C26" s="346"/>
      <c r="D26" s="346"/>
      <c r="E26" s="346" t="s">
        <v>179</v>
      </c>
      <c r="F26" s="346"/>
      <c r="G26" s="346"/>
      <c r="H26" s="346"/>
      <c r="I26" s="346"/>
      <c r="J26" s="346"/>
      <c r="K26" s="346"/>
      <c r="L26" s="346"/>
      <c r="M26" s="346"/>
    </row>
    <row r="27" spans="1:13" ht="18" customHeight="1">
      <c r="A27" s="84"/>
      <c r="B27" s="346" t="s">
        <v>167</v>
      </c>
      <c r="C27" s="346"/>
      <c r="D27" s="346"/>
      <c r="E27" s="346" t="s">
        <v>181</v>
      </c>
      <c r="F27" s="346"/>
      <c r="G27" s="346"/>
      <c r="H27" s="346"/>
      <c r="I27" s="346"/>
      <c r="J27" s="346"/>
      <c r="K27" s="346"/>
      <c r="L27" s="346"/>
      <c r="M27" s="346"/>
    </row>
    <row r="28" spans="1:13" ht="17.25" customHeight="1">
      <c r="A28" s="84"/>
      <c r="B28" s="346" t="s">
        <v>180</v>
      </c>
      <c r="C28" s="346"/>
      <c r="D28" s="346"/>
      <c r="E28" s="346" t="s">
        <v>182</v>
      </c>
      <c r="F28" s="346"/>
      <c r="G28" s="346"/>
      <c r="H28" s="346"/>
      <c r="I28" s="346"/>
      <c r="J28" s="346"/>
      <c r="K28" s="346"/>
      <c r="L28" s="346"/>
      <c r="M28" s="346"/>
    </row>
    <row r="29" spans="1:13" ht="34.5" customHeight="1">
      <c r="A29" s="84"/>
      <c r="B29" s="346" t="s">
        <v>184</v>
      </c>
      <c r="C29" s="346"/>
      <c r="D29" s="346"/>
      <c r="E29" s="295" t="s">
        <v>183</v>
      </c>
      <c r="F29" s="346"/>
      <c r="G29" s="346"/>
      <c r="H29" s="346"/>
      <c r="I29" s="346"/>
      <c r="J29" s="346"/>
      <c r="K29" s="346"/>
      <c r="L29" s="346"/>
      <c r="M29" s="346"/>
    </row>
    <row r="30" spans="1:13" ht="35.25" customHeight="1">
      <c r="A30" s="84"/>
      <c r="B30" s="346" t="s">
        <v>185</v>
      </c>
      <c r="C30" s="346"/>
      <c r="D30" s="346"/>
      <c r="E30" s="295" t="s">
        <v>188</v>
      </c>
      <c r="F30" s="346"/>
      <c r="G30" s="346"/>
      <c r="H30" s="346"/>
      <c r="I30" s="346"/>
      <c r="J30" s="346"/>
      <c r="K30" s="346"/>
      <c r="L30" s="346"/>
      <c r="M30" s="346"/>
    </row>
    <row r="31" spans="1:13" ht="35.25" customHeight="1">
      <c r="A31" s="84"/>
      <c r="B31" s="346" t="s">
        <v>186</v>
      </c>
      <c r="C31" s="346"/>
      <c r="D31" s="346"/>
      <c r="E31" s="295" t="s">
        <v>206</v>
      </c>
      <c r="F31" s="346"/>
      <c r="G31" s="346"/>
      <c r="H31" s="346"/>
      <c r="I31" s="346"/>
      <c r="J31" s="346"/>
      <c r="K31" s="346"/>
      <c r="L31" s="346"/>
      <c r="M31" s="346"/>
    </row>
    <row r="32" spans="1:13" ht="16.5" customHeight="1">
      <c r="A32" s="84"/>
      <c r="B32" s="346" t="s">
        <v>187</v>
      </c>
      <c r="C32" s="346"/>
      <c r="D32" s="346"/>
      <c r="E32" s="346" t="s">
        <v>189</v>
      </c>
      <c r="F32" s="346"/>
      <c r="G32" s="346"/>
      <c r="H32" s="346"/>
      <c r="I32" s="346"/>
      <c r="J32" s="346"/>
      <c r="K32" s="346"/>
      <c r="L32" s="346"/>
      <c r="M32" s="346"/>
    </row>
    <row r="33" spans="1:13" ht="15.75">
      <c r="A33" s="84"/>
      <c r="B33" s="91"/>
      <c r="C33" s="91"/>
      <c r="D33" s="91"/>
      <c r="E33" s="91"/>
      <c r="F33" s="91"/>
      <c r="G33" s="91"/>
      <c r="H33" s="91"/>
      <c r="I33" s="91"/>
      <c r="J33" s="91"/>
      <c r="K33" s="91"/>
      <c r="L33" s="91"/>
      <c r="M33" s="91"/>
    </row>
    <row r="34" spans="1:13" ht="33" customHeight="1">
      <c r="A34" s="84"/>
      <c r="B34" s="297" t="s">
        <v>227</v>
      </c>
      <c r="C34" s="297"/>
      <c r="D34" s="297"/>
      <c r="E34" s="297"/>
      <c r="F34" s="297"/>
      <c r="G34" s="297"/>
      <c r="H34" s="297"/>
      <c r="I34" s="297"/>
      <c r="J34" s="297"/>
      <c r="K34" s="297"/>
      <c r="L34" s="297"/>
      <c r="M34" s="297"/>
    </row>
    <row r="35" spans="1:13" ht="15.75">
      <c r="A35" s="84"/>
      <c r="B35" s="88"/>
      <c r="C35" s="88"/>
      <c r="D35" s="88"/>
      <c r="E35" s="88"/>
      <c r="F35" s="88"/>
      <c r="G35" s="88"/>
      <c r="H35" s="88"/>
      <c r="I35" s="88"/>
      <c r="J35" s="88"/>
      <c r="K35" s="88"/>
      <c r="L35" s="88"/>
      <c r="M35" s="88"/>
    </row>
    <row r="36" spans="1:13" ht="18" customHeight="1">
      <c r="A36" s="84"/>
      <c r="B36" s="339" t="s">
        <v>190</v>
      </c>
      <c r="C36" s="339"/>
      <c r="D36" s="339"/>
      <c r="E36" s="339"/>
      <c r="F36" s="339"/>
      <c r="G36" s="339"/>
      <c r="H36" s="339"/>
      <c r="I36" s="339"/>
      <c r="J36" s="339"/>
      <c r="K36" s="339"/>
      <c r="L36" s="339"/>
      <c r="M36" s="339"/>
    </row>
    <row r="37" spans="1:13" ht="15.75">
      <c r="A37" s="84"/>
      <c r="B37" s="92"/>
      <c r="C37" s="92"/>
      <c r="D37" s="92"/>
      <c r="E37" s="92"/>
      <c r="F37" s="92"/>
      <c r="G37" s="92"/>
      <c r="H37" s="92"/>
      <c r="I37" s="92"/>
      <c r="J37" s="92"/>
      <c r="K37" s="92"/>
      <c r="L37" s="92"/>
      <c r="M37" s="92"/>
    </row>
    <row r="38" spans="1:10" ht="15.75" customHeight="1">
      <c r="A38" s="84">
        <v>3</v>
      </c>
      <c r="B38" s="344" t="s">
        <v>82</v>
      </c>
      <c r="C38" s="344"/>
      <c r="D38" s="344"/>
      <c r="E38" s="344"/>
      <c r="F38" s="344"/>
      <c r="G38" s="344"/>
      <c r="H38" s="344"/>
      <c r="I38" s="344"/>
      <c r="J38" s="344"/>
    </row>
    <row r="39" spans="1:10" ht="15.75">
      <c r="A39" s="84"/>
      <c r="B39" s="84"/>
      <c r="C39" s="84"/>
      <c r="D39" s="84"/>
      <c r="E39" s="84"/>
      <c r="F39" s="84"/>
      <c r="G39" s="84"/>
      <c r="H39" s="84"/>
      <c r="I39" s="84"/>
      <c r="J39" s="84"/>
    </row>
    <row r="40" spans="1:13" ht="19.5" customHeight="1">
      <c r="A40" s="84"/>
      <c r="B40" s="333" t="s">
        <v>132</v>
      </c>
      <c r="C40" s="333"/>
      <c r="D40" s="333"/>
      <c r="E40" s="333"/>
      <c r="F40" s="333"/>
      <c r="G40" s="333"/>
      <c r="H40" s="333"/>
      <c r="I40" s="333"/>
      <c r="J40" s="333"/>
      <c r="K40" s="333"/>
      <c r="L40" s="333"/>
      <c r="M40" s="333"/>
    </row>
    <row r="41" spans="1:10" ht="15.75">
      <c r="A41" s="84"/>
      <c r="B41" s="87"/>
      <c r="C41" s="87"/>
      <c r="D41" s="87"/>
      <c r="E41" s="87"/>
      <c r="F41" s="87"/>
      <c r="G41" s="87"/>
      <c r="H41" s="87"/>
      <c r="I41" s="87"/>
      <c r="J41" s="87"/>
    </row>
    <row r="42" spans="1:10" ht="15.75" customHeight="1">
      <c r="A42" s="84">
        <v>4</v>
      </c>
      <c r="B42" s="344" t="s">
        <v>5</v>
      </c>
      <c r="C42" s="344"/>
      <c r="D42" s="344"/>
      <c r="E42" s="344"/>
      <c r="F42" s="344"/>
      <c r="G42" s="344"/>
      <c r="H42" s="344"/>
      <c r="I42" s="344"/>
      <c r="J42" s="344"/>
    </row>
    <row r="43" spans="1:3" ht="15.75">
      <c r="A43" s="84"/>
      <c r="B43" s="84"/>
      <c r="C43" s="84"/>
    </row>
    <row r="44" spans="1:13" ht="19.5" customHeight="1">
      <c r="A44" s="93"/>
      <c r="B44" s="287" t="s">
        <v>81</v>
      </c>
      <c r="C44" s="287"/>
      <c r="D44" s="287"/>
      <c r="E44" s="287"/>
      <c r="F44" s="287"/>
      <c r="G44" s="287"/>
      <c r="H44" s="287"/>
      <c r="I44" s="287"/>
      <c r="J44" s="287"/>
      <c r="K44" s="287"/>
      <c r="L44" s="287"/>
      <c r="M44" s="287"/>
    </row>
    <row r="45" spans="1:10" ht="15.75">
      <c r="A45" s="84"/>
      <c r="B45" s="94"/>
      <c r="C45" s="94"/>
      <c r="D45" s="87"/>
      <c r="E45" s="87"/>
      <c r="F45" s="87"/>
      <c r="G45" s="87"/>
      <c r="H45" s="87"/>
      <c r="I45" s="87"/>
      <c r="J45" s="87"/>
    </row>
    <row r="46" spans="1:10" ht="15.75" customHeight="1">
      <c r="A46" s="84">
        <v>5</v>
      </c>
      <c r="B46" s="344" t="s">
        <v>83</v>
      </c>
      <c r="C46" s="344"/>
      <c r="D46" s="344"/>
      <c r="E46" s="344"/>
      <c r="F46" s="344"/>
      <c r="G46" s="344"/>
      <c r="H46" s="344"/>
      <c r="I46" s="344"/>
      <c r="J46" s="344"/>
    </row>
    <row r="47" spans="1:3" ht="15.75">
      <c r="A47" s="84"/>
      <c r="B47" s="84"/>
      <c r="C47" s="84"/>
    </row>
    <row r="48" spans="1:13" ht="32.25" customHeight="1">
      <c r="A48" s="93"/>
      <c r="B48" s="283" t="s">
        <v>260</v>
      </c>
      <c r="C48" s="283"/>
      <c r="D48" s="283"/>
      <c r="E48" s="283"/>
      <c r="F48" s="283"/>
      <c r="G48" s="283"/>
      <c r="H48" s="283"/>
      <c r="I48" s="283"/>
      <c r="J48" s="283"/>
      <c r="K48" s="283"/>
      <c r="L48" s="283"/>
      <c r="M48" s="283"/>
    </row>
    <row r="49" spans="1:10" ht="15.75">
      <c r="A49" s="84"/>
      <c r="B49" s="94"/>
      <c r="C49" s="94"/>
      <c r="D49" s="283"/>
      <c r="E49" s="283"/>
      <c r="F49" s="283"/>
      <c r="G49" s="283"/>
      <c r="H49" s="283"/>
      <c r="I49" s="283"/>
      <c r="J49" s="283"/>
    </row>
    <row r="50" spans="1:10" ht="15.75" customHeight="1">
      <c r="A50" s="84">
        <v>6</v>
      </c>
      <c r="B50" s="344" t="s">
        <v>69</v>
      </c>
      <c r="C50" s="344"/>
      <c r="D50" s="344"/>
      <c r="E50" s="344"/>
      <c r="F50" s="344"/>
      <c r="G50" s="344"/>
      <c r="H50" s="344"/>
      <c r="I50" s="344"/>
      <c r="J50" s="344"/>
    </row>
    <row r="51" spans="1:3" ht="14.25" customHeight="1">
      <c r="A51" s="84"/>
      <c r="B51" s="84"/>
      <c r="C51" s="84"/>
    </row>
    <row r="52" spans="1:13" ht="16.5" customHeight="1">
      <c r="A52" s="93"/>
      <c r="B52" s="286" t="s">
        <v>261</v>
      </c>
      <c r="C52" s="286"/>
      <c r="D52" s="286"/>
      <c r="E52" s="286"/>
      <c r="F52" s="286"/>
      <c r="G52" s="286"/>
      <c r="H52" s="286"/>
      <c r="I52" s="286"/>
      <c r="J52" s="286"/>
      <c r="K52" s="286"/>
      <c r="L52" s="286"/>
      <c r="M52" s="286"/>
    </row>
    <row r="53" spans="1:10" ht="13.5" customHeight="1">
      <c r="A53" s="93"/>
      <c r="B53" s="86"/>
      <c r="C53" s="86"/>
      <c r="D53" s="86"/>
      <c r="E53" s="86"/>
      <c r="F53" s="86"/>
      <c r="G53" s="86"/>
      <c r="H53" s="86"/>
      <c r="I53" s="86"/>
      <c r="J53" s="86"/>
    </row>
    <row r="54" spans="1:10" ht="15.75" customHeight="1">
      <c r="A54" s="84">
        <v>7</v>
      </c>
      <c r="B54" s="348" t="s">
        <v>217</v>
      </c>
      <c r="C54" s="348"/>
      <c r="D54" s="348"/>
      <c r="E54" s="348"/>
      <c r="F54" s="348"/>
      <c r="G54" s="348"/>
      <c r="H54" s="348"/>
      <c r="I54" s="348"/>
      <c r="J54" s="348"/>
    </row>
    <row r="55" spans="1:3" ht="15.75">
      <c r="A55" s="84"/>
      <c r="B55" s="95"/>
      <c r="C55" s="95"/>
    </row>
    <row r="56" spans="1:13" ht="53.25" customHeight="1">
      <c r="A56" s="84"/>
      <c r="B56" s="288" t="s">
        <v>262</v>
      </c>
      <c r="C56" s="288"/>
      <c r="D56" s="288"/>
      <c r="E56" s="288"/>
      <c r="F56" s="288"/>
      <c r="G56" s="288"/>
      <c r="H56" s="288"/>
      <c r="I56" s="288"/>
      <c r="J56" s="288"/>
      <c r="K56" s="288"/>
      <c r="L56" s="288"/>
      <c r="M56" s="288"/>
    </row>
    <row r="57" spans="1:13" ht="15.75">
      <c r="A57" s="84"/>
      <c r="B57" s="161"/>
      <c r="C57" s="161"/>
      <c r="D57" s="161"/>
      <c r="E57" s="161"/>
      <c r="F57" s="161"/>
      <c r="G57" s="161"/>
      <c r="H57" s="161"/>
      <c r="I57" s="161"/>
      <c r="J57" s="161"/>
      <c r="K57" s="161"/>
      <c r="L57" s="161"/>
      <c r="M57" s="161"/>
    </row>
    <row r="58" spans="1:13" ht="21.75" customHeight="1">
      <c r="A58" s="84"/>
      <c r="B58" s="161"/>
      <c r="C58" s="161"/>
      <c r="D58" s="162" t="s">
        <v>221</v>
      </c>
      <c r="E58" s="161"/>
      <c r="F58" s="301" t="s">
        <v>219</v>
      </c>
      <c r="G58" s="301"/>
      <c r="H58" s="161"/>
      <c r="I58" s="161"/>
      <c r="J58" s="301" t="s">
        <v>220</v>
      </c>
      <c r="K58" s="301"/>
      <c r="L58" s="301"/>
      <c r="M58" s="161"/>
    </row>
    <row r="59" spans="1:13" ht="15.75">
      <c r="A59" s="84"/>
      <c r="B59" s="161"/>
      <c r="C59" s="161"/>
      <c r="D59" s="162" t="s">
        <v>218</v>
      </c>
      <c r="E59" s="161"/>
      <c r="F59" s="161"/>
      <c r="G59" s="161"/>
      <c r="H59" s="161"/>
      <c r="I59" s="161"/>
      <c r="J59" s="161"/>
      <c r="K59" s="162" t="s">
        <v>218</v>
      </c>
      <c r="L59" s="161"/>
      <c r="M59" s="161"/>
    </row>
    <row r="60" spans="1:13" ht="15.75">
      <c r="A60" s="84"/>
      <c r="B60" s="161"/>
      <c r="C60" s="161"/>
      <c r="D60" s="162"/>
      <c r="E60" s="161"/>
      <c r="F60" s="161"/>
      <c r="G60" s="161"/>
      <c r="H60" s="161"/>
      <c r="I60" s="161"/>
      <c r="J60" s="161"/>
      <c r="K60" s="161"/>
      <c r="L60" s="161"/>
      <c r="M60" s="161"/>
    </row>
    <row r="61" spans="1:13" ht="15.75">
      <c r="A61" s="84"/>
      <c r="B61" s="161"/>
      <c r="C61" s="161"/>
      <c r="D61" s="163" t="s">
        <v>222</v>
      </c>
      <c r="E61" s="161"/>
      <c r="F61" s="300">
        <v>1172000</v>
      </c>
      <c r="G61" s="301"/>
      <c r="H61" s="161"/>
      <c r="I61" s="161"/>
      <c r="J61" s="300">
        <v>1172000</v>
      </c>
      <c r="K61" s="301"/>
      <c r="L61" s="301"/>
      <c r="M61" s="161"/>
    </row>
    <row r="62" spans="1:13" ht="15.75">
      <c r="A62" s="84"/>
      <c r="B62" s="96"/>
      <c r="C62" s="96"/>
      <c r="D62" s="96"/>
      <c r="E62" s="96"/>
      <c r="F62" s="96"/>
      <c r="G62" s="96"/>
      <c r="H62" s="96"/>
      <c r="I62" s="96"/>
      <c r="J62" s="96"/>
      <c r="K62" s="96"/>
      <c r="L62" s="96"/>
      <c r="M62" s="96"/>
    </row>
    <row r="63" spans="1:13" ht="15.75" customHeight="1">
      <c r="A63" s="84">
        <v>8</v>
      </c>
      <c r="B63" s="344" t="s">
        <v>84</v>
      </c>
      <c r="C63" s="344"/>
      <c r="D63" s="344"/>
      <c r="E63" s="344"/>
      <c r="F63" s="344"/>
      <c r="G63" s="344"/>
      <c r="H63" s="344"/>
      <c r="I63" s="344"/>
      <c r="J63" s="344"/>
      <c r="M63" s="97"/>
    </row>
    <row r="64" spans="1:13" ht="14.25" customHeight="1">
      <c r="A64" s="84"/>
      <c r="B64" s="84"/>
      <c r="C64" s="84"/>
      <c r="D64" s="84"/>
      <c r="E64" s="84"/>
      <c r="F64" s="84"/>
      <c r="G64" s="84"/>
      <c r="H64" s="84"/>
      <c r="I64" s="84"/>
      <c r="J64" s="84"/>
      <c r="M64" s="203"/>
    </row>
    <row r="65" spans="1:13" ht="35.25" customHeight="1">
      <c r="A65" s="84"/>
      <c r="B65" s="302" t="s">
        <v>277</v>
      </c>
      <c r="C65" s="302"/>
      <c r="D65" s="302"/>
      <c r="E65" s="302"/>
      <c r="F65" s="302"/>
      <c r="G65" s="302"/>
      <c r="H65" s="302"/>
      <c r="I65" s="302"/>
      <c r="J65" s="302"/>
      <c r="K65" s="302"/>
      <c r="L65" s="302"/>
      <c r="M65" s="302"/>
    </row>
    <row r="66" spans="1:13" s="200" customFormat="1" ht="15.75">
      <c r="A66" s="198"/>
      <c r="B66" s="199"/>
      <c r="C66" s="199"/>
      <c r="D66" s="199"/>
      <c r="E66" s="199"/>
      <c r="F66" s="199"/>
      <c r="G66" s="199"/>
      <c r="H66" s="199"/>
      <c r="I66" s="201"/>
      <c r="J66" s="202"/>
      <c r="K66" s="202"/>
      <c r="L66" s="202"/>
      <c r="M66" s="201"/>
    </row>
    <row r="67" spans="1:10" ht="15.75" customHeight="1">
      <c r="A67" s="84">
        <v>9</v>
      </c>
      <c r="B67" s="344" t="s">
        <v>6</v>
      </c>
      <c r="C67" s="344"/>
      <c r="D67" s="344"/>
      <c r="E67" s="344"/>
      <c r="F67" s="344"/>
      <c r="G67" s="344"/>
      <c r="H67" s="344"/>
      <c r="I67" s="344"/>
      <c r="J67" s="344"/>
    </row>
    <row r="68" spans="1:3" ht="9" customHeight="1">
      <c r="A68" s="84"/>
      <c r="B68" s="84"/>
      <c r="C68" s="84"/>
    </row>
    <row r="69" spans="1:13" ht="22.5" customHeight="1">
      <c r="A69" s="84"/>
      <c r="B69" s="336" t="s">
        <v>263</v>
      </c>
      <c r="C69" s="336"/>
      <c r="D69" s="336"/>
      <c r="E69" s="336"/>
      <c r="F69" s="336"/>
      <c r="G69" s="336"/>
      <c r="H69" s="336"/>
      <c r="I69" s="336"/>
      <c r="J69" s="336"/>
      <c r="K69" s="336"/>
      <c r="L69" s="336"/>
      <c r="M69" s="336"/>
    </row>
    <row r="70" spans="1:13" ht="15.75">
      <c r="A70" s="84"/>
      <c r="B70" s="89"/>
      <c r="C70" s="89"/>
      <c r="D70" s="89"/>
      <c r="E70" s="89"/>
      <c r="F70" s="89"/>
      <c r="G70" s="89"/>
      <c r="H70" s="89"/>
      <c r="I70" s="99"/>
      <c r="J70" s="99"/>
      <c r="K70" s="99" t="s">
        <v>34</v>
      </c>
      <c r="L70" s="99"/>
      <c r="M70" s="45"/>
    </row>
    <row r="71" spans="1:13" ht="15.75">
      <c r="A71" s="84"/>
      <c r="B71" s="89"/>
      <c r="C71" s="89"/>
      <c r="D71" s="89"/>
      <c r="E71" s="89"/>
      <c r="F71" s="89"/>
      <c r="G71" s="89"/>
      <c r="H71" s="89"/>
      <c r="I71" s="99"/>
      <c r="J71" s="99"/>
      <c r="K71" s="99" t="s">
        <v>35</v>
      </c>
      <c r="L71" s="99"/>
      <c r="M71" s="45" t="s">
        <v>36</v>
      </c>
    </row>
    <row r="72" spans="1:13" ht="15.75">
      <c r="A72" s="84"/>
      <c r="B72" s="84"/>
      <c r="C72" s="84"/>
      <c r="I72" s="45" t="s">
        <v>7</v>
      </c>
      <c r="J72" s="45"/>
      <c r="K72" s="45" t="s">
        <v>95</v>
      </c>
      <c r="L72" s="45"/>
      <c r="M72" s="45" t="s">
        <v>37</v>
      </c>
    </row>
    <row r="73" spans="1:13" s="101" customFormat="1" ht="15" customHeight="1">
      <c r="A73" s="100"/>
      <c r="B73" s="100" t="s">
        <v>33</v>
      </c>
      <c r="C73" s="100"/>
      <c r="I73" s="45" t="s">
        <v>9</v>
      </c>
      <c r="J73" s="45"/>
      <c r="K73" s="45" t="s">
        <v>9</v>
      </c>
      <c r="L73" s="45"/>
      <c r="M73" s="45" t="s">
        <v>9</v>
      </c>
    </row>
    <row r="74" spans="1:13" s="101" customFormat="1" ht="9.75" customHeight="1">
      <c r="A74" s="100"/>
      <c r="B74" s="100"/>
      <c r="C74" s="100"/>
      <c r="I74" s="45"/>
      <c r="J74" s="45"/>
      <c r="K74" s="45"/>
      <c r="L74" s="45"/>
      <c r="M74" s="45"/>
    </row>
    <row r="75" spans="1:13" s="101" customFormat="1" ht="16.5" customHeight="1">
      <c r="A75" s="100"/>
      <c r="B75" s="98" t="s">
        <v>38</v>
      </c>
      <c r="C75" s="100"/>
      <c r="I75" s="102">
        <v>19131</v>
      </c>
      <c r="J75" s="102"/>
      <c r="K75" s="102">
        <v>650</v>
      </c>
      <c r="L75" s="102"/>
      <c r="M75" s="103">
        <v>42944</v>
      </c>
    </row>
    <row r="76" spans="1:13" s="101" customFormat="1" ht="15" customHeight="1">
      <c r="A76" s="100"/>
      <c r="B76" s="98" t="s">
        <v>39</v>
      </c>
      <c r="C76" s="100"/>
      <c r="I76" s="102">
        <v>110879</v>
      </c>
      <c r="J76" s="102"/>
      <c r="K76" s="102">
        <v>18614</v>
      </c>
      <c r="L76" s="102"/>
      <c r="M76" s="103">
        <v>145490</v>
      </c>
    </row>
    <row r="77" spans="1:13" s="101" customFormat="1" ht="15" customHeight="1">
      <c r="A77" s="100"/>
      <c r="B77" s="98" t="s">
        <v>57</v>
      </c>
      <c r="C77" s="100"/>
      <c r="I77" s="102">
        <v>5219</v>
      </c>
      <c r="J77" s="102"/>
      <c r="K77" s="102">
        <v>3951</v>
      </c>
      <c r="L77" s="102"/>
      <c r="M77" s="103">
        <v>106998</v>
      </c>
    </row>
    <row r="78" spans="1:13" s="101" customFormat="1" ht="16.5" customHeight="1">
      <c r="A78" s="100"/>
      <c r="B78" s="98" t="s">
        <v>40</v>
      </c>
      <c r="C78" s="100"/>
      <c r="I78" s="102">
        <v>-11213</v>
      </c>
      <c r="J78" s="102"/>
      <c r="K78" s="102">
        <v>-4861</v>
      </c>
      <c r="L78" s="102"/>
      <c r="M78" s="103">
        <v>-125738</v>
      </c>
    </row>
    <row r="79" spans="1:13" s="101" customFormat="1" ht="17.25" customHeight="1" thickBot="1">
      <c r="A79" s="100"/>
      <c r="B79" s="98"/>
      <c r="C79" s="100"/>
      <c r="I79" s="215">
        <f>SUM(I75:I78)</f>
        <v>124016</v>
      </c>
      <c r="J79" s="102"/>
      <c r="K79" s="215">
        <f>SUM(K75:K78)</f>
        <v>18354</v>
      </c>
      <c r="L79" s="102"/>
      <c r="M79" s="216">
        <f>SUM(M75:M78)</f>
        <v>169694</v>
      </c>
    </row>
    <row r="80" spans="1:13" s="101" customFormat="1" ht="14.25" customHeight="1" thickTop="1">
      <c r="A80" s="100"/>
      <c r="B80" s="98"/>
      <c r="C80" s="100"/>
      <c r="M80" s="82"/>
    </row>
    <row r="81" spans="1:10" ht="15.75" customHeight="1">
      <c r="A81" s="84">
        <v>10</v>
      </c>
      <c r="B81" s="344" t="s">
        <v>85</v>
      </c>
      <c r="C81" s="344"/>
      <c r="D81" s="344"/>
      <c r="E81" s="344"/>
      <c r="F81" s="344"/>
      <c r="G81" s="344"/>
      <c r="H81" s="344"/>
      <c r="I81" s="344"/>
      <c r="J81" s="344"/>
    </row>
    <row r="82" spans="1:10" ht="15.75">
      <c r="A82" s="84"/>
      <c r="B82" s="84"/>
      <c r="C82" s="84"/>
      <c r="D82" s="84"/>
      <c r="E82" s="84"/>
      <c r="F82" s="84"/>
      <c r="G82" s="84"/>
      <c r="H82" s="84"/>
      <c r="I82" s="84"/>
      <c r="J82" s="84"/>
    </row>
    <row r="83" spans="1:13" ht="33" customHeight="1">
      <c r="A83" s="84"/>
      <c r="B83" s="333" t="s">
        <v>191</v>
      </c>
      <c r="C83" s="333"/>
      <c r="D83" s="333"/>
      <c r="E83" s="333"/>
      <c r="F83" s="333"/>
      <c r="G83" s="333"/>
      <c r="H83" s="333"/>
      <c r="I83" s="333"/>
      <c r="J83" s="333"/>
      <c r="K83" s="333"/>
      <c r="L83" s="333"/>
      <c r="M83" s="333"/>
    </row>
    <row r="84" spans="1:10" ht="15.75">
      <c r="A84" s="84"/>
      <c r="B84" s="94"/>
      <c r="C84" s="94"/>
      <c r="D84" s="87"/>
      <c r="E84" s="87"/>
      <c r="F84" s="87"/>
      <c r="G84" s="87"/>
      <c r="H84" s="87"/>
      <c r="I84" s="87"/>
      <c r="J84" s="87"/>
    </row>
    <row r="85" spans="1:10" ht="15.75" customHeight="1">
      <c r="A85" s="84">
        <v>11</v>
      </c>
      <c r="B85" s="344" t="s">
        <v>120</v>
      </c>
      <c r="C85" s="344"/>
      <c r="D85" s="344"/>
      <c r="E85" s="344"/>
      <c r="F85" s="344"/>
      <c r="G85" s="344"/>
      <c r="H85" s="344"/>
      <c r="I85" s="344"/>
      <c r="J85" s="344"/>
    </row>
    <row r="86" spans="1:10" ht="15.75">
      <c r="A86" s="84"/>
      <c r="B86" s="84"/>
      <c r="C86" s="84"/>
      <c r="D86" s="84"/>
      <c r="E86" s="84"/>
      <c r="F86" s="84"/>
      <c r="G86" s="84"/>
      <c r="H86" s="84"/>
      <c r="I86" s="84"/>
      <c r="J86" s="84"/>
    </row>
    <row r="87" spans="1:13" ht="15.75" customHeight="1">
      <c r="A87" s="84"/>
      <c r="B87" s="336" t="s">
        <v>280</v>
      </c>
      <c r="C87" s="336"/>
      <c r="D87" s="336"/>
      <c r="E87" s="336"/>
      <c r="F87" s="336"/>
      <c r="G87" s="336"/>
      <c r="H87" s="336"/>
      <c r="I87" s="336"/>
      <c r="J87" s="336"/>
      <c r="K87" s="336"/>
      <c r="L87" s="336"/>
      <c r="M87" s="336"/>
    </row>
    <row r="88" spans="1:13" ht="15.75" customHeight="1">
      <c r="A88" s="84"/>
      <c r="B88" s="104"/>
      <c r="C88" s="104"/>
      <c r="D88" s="104"/>
      <c r="E88" s="104"/>
      <c r="F88" s="104"/>
      <c r="G88" s="104"/>
      <c r="H88" s="104"/>
      <c r="I88" s="104"/>
      <c r="J88" s="104"/>
      <c r="K88" s="104"/>
      <c r="L88" s="104"/>
      <c r="M88" s="104"/>
    </row>
    <row r="89" spans="1:13" ht="31.5" customHeight="1">
      <c r="A89" s="84"/>
      <c r="B89" s="329" t="s">
        <v>281</v>
      </c>
      <c r="C89" s="329"/>
      <c r="D89" s="329"/>
      <c r="E89" s="329"/>
      <c r="F89" s="329"/>
      <c r="G89" s="329"/>
      <c r="H89" s="329"/>
      <c r="I89" s="329"/>
      <c r="J89" s="329"/>
      <c r="K89" s="329"/>
      <c r="L89" s="329"/>
      <c r="M89" s="329"/>
    </row>
    <row r="90" spans="1:13" ht="15.75" customHeight="1">
      <c r="A90" s="84"/>
      <c r="B90" s="104"/>
      <c r="C90" s="104"/>
      <c r="D90" s="104"/>
      <c r="E90" s="104"/>
      <c r="F90" s="104"/>
      <c r="G90" s="104"/>
      <c r="H90" s="104"/>
      <c r="I90" s="104"/>
      <c r="J90" s="104"/>
      <c r="K90" s="104"/>
      <c r="L90" s="104"/>
      <c r="M90" s="104"/>
    </row>
    <row r="91" spans="1:13" ht="15.75" customHeight="1">
      <c r="A91" s="84"/>
      <c r="B91" s="336" t="s">
        <v>282</v>
      </c>
      <c r="C91" s="336"/>
      <c r="D91" s="336"/>
      <c r="E91" s="336"/>
      <c r="F91" s="336"/>
      <c r="G91" s="336"/>
      <c r="H91" s="336"/>
      <c r="I91" s="336"/>
      <c r="J91" s="336"/>
      <c r="K91" s="336"/>
      <c r="L91" s="336"/>
      <c r="M91" s="336"/>
    </row>
    <row r="92" spans="1:13" ht="15.75" customHeight="1">
      <c r="A92" s="84"/>
      <c r="B92" s="104"/>
      <c r="C92" s="104"/>
      <c r="D92" s="104"/>
      <c r="E92" s="104"/>
      <c r="F92" s="104"/>
      <c r="G92" s="104"/>
      <c r="H92" s="104"/>
      <c r="I92" s="104"/>
      <c r="J92" s="104"/>
      <c r="K92" s="104"/>
      <c r="L92" s="104"/>
      <c r="M92" s="104"/>
    </row>
    <row r="93" spans="1:13" ht="15.75" customHeight="1">
      <c r="A93" s="84"/>
      <c r="B93" s="336" t="s">
        <v>283</v>
      </c>
      <c r="C93" s="336"/>
      <c r="D93" s="336"/>
      <c r="E93" s="336"/>
      <c r="F93" s="336"/>
      <c r="G93" s="336"/>
      <c r="H93" s="336"/>
      <c r="I93" s="336"/>
      <c r="J93" s="336"/>
      <c r="K93" s="336"/>
      <c r="L93" s="336"/>
      <c r="M93" s="336"/>
    </row>
    <row r="94" spans="1:13" ht="15.75">
      <c r="A94" s="84"/>
      <c r="B94" s="106"/>
      <c r="C94" s="106"/>
      <c r="D94" s="106"/>
      <c r="E94" s="106"/>
      <c r="F94" s="106"/>
      <c r="G94" s="106"/>
      <c r="H94" s="106"/>
      <c r="I94" s="106"/>
      <c r="J94" s="106"/>
      <c r="K94" s="106"/>
      <c r="L94" s="106"/>
      <c r="M94" s="106"/>
    </row>
    <row r="95" spans="1:13" ht="15.75" customHeight="1">
      <c r="A95" s="84">
        <v>12</v>
      </c>
      <c r="B95" s="344" t="s">
        <v>86</v>
      </c>
      <c r="C95" s="344"/>
      <c r="D95" s="344"/>
      <c r="E95" s="344"/>
      <c r="F95" s="344"/>
      <c r="G95" s="344"/>
      <c r="H95" s="344"/>
      <c r="I95" s="344"/>
      <c r="J95" s="344"/>
      <c r="K95" s="344"/>
      <c r="L95" s="344"/>
      <c r="M95" s="344"/>
    </row>
    <row r="96" spans="1:13" ht="15.75">
      <c r="A96" s="84"/>
      <c r="B96" s="104"/>
      <c r="C96" s="104"/>
      <c r="D96" s="104"/>
      <c r="E96" s="104"/>
      <c r="F96" s="104"/>
      <c r="G96" s="104"/>
      <c r="H96" s="104"/>
      <c r="I96" s="104"/>
      <c r="J96" s="104"/>
      <c r="K96" s="104"/>
      <c r="L96" s="104"/>
      <c r="M96" s="104"/>
    </row>
    <row r="97" spans="1:13" ht="52.5" customHeight="1">
      <c r="A97" s="87" t="s">
        <v>223</v>
      </c>
      <c r="B97" s="335" t="s">
        <v>226</v>
      </c>
      <c r="C97" s="335"/>
      <c r="D97" s="335"/>
      <c r="E97" s="335"/>
      <c r="F97" s="335"/>
      <c r="G97" s="335"/>
      <c r="H97" s="335"/>
      <c r="I97" s="335"/>
      <c r="J97" s="335"/>
      <c r="K97" s="335"/>
      <c r="L97" s="335"/>
      <c r="M97" s="335"/>
    </row>
    <row r="98" spans="1:13" ht="12" customHeight="1">
      <c r="A98" s="105"/>
      <c r="B98" s="106"/>
      <c r="C98" s="106"/>
      <c r="D98" s="106"/>
      <c r="E98" s="106"/>
      <c r="F98" s="106"/>
      <c r="G98" s="106"/>
      <c r="H98" s="106"/>
      <c r="I98" s="106"/>
      <c r="J98" s="106"/>
      <c r="K98" s="106"/>
      <c r="L98" s="106"/>
      <c r="M98" s="106"/>
    </row>
    <row r="99" spans="1:13" ht="34.5" customHeight="1">
      <c r="A99" s="105"/>
      <c r="B99" s="335" t="s">
        <v>207</v>
      </c>
      <c r="C99" s="335"/>
      <c r="D99" s="335"/>
      <c r="E99" s="335"/>
      <c r="F99" s="335"/>
      <c r="G99" s="335"/>
      <c r="H99" s="335"/>
      <c r="I99" s="335"/>
      <c r="J99" s="335"/>
      <c r="K99" s="335"/>
      <c r="L99" s="335"/>
      <c r="M99" s="335"/>
    </row>
    <row r="100" spans="1:13" ht="15.75">
      <c r="A100" s="84"/>
      <c r="B100" s="106"/>
      <c r="C100" s="106"/>
      <c r="D100" s="106"/>
      <c r="E100" s="106"/>
      <c r="F100" s="106"/>
      <c r="G100" s="106"/>
      <c r="H100" s="106"/>
      <c r="I100" s="106"/>
      <c r="J100" s="106"/>
      <c r="K100" s="106"/>
      <c r="L100" s="106"/>
      <c r="M100" s="106"/>
    </row>
    <row r="101" spans="1:13" ht="39" customHeight="1">
      <c r="A101" s="87" t="s">
        <v>224</v>
      </c>
      <c r="B101" s="329" t="s">
        <v>225</v>
      </c>
      <c r="C101" s="329"/>
      <c r="D101" s="329"/>
      <c r="E101" s="329"/>
      <c r="F101" s="329"/>
      <c r="G101" s="329"/>
      <c r="H101" s="329"/>
      <c r="I101" s="329"/>
      <c r="J101" s="329"/>
      <c r="K101" s="329"/>
      <c r="L101" s="329"/>
      <c r="M101" s="329"/>
    </row>
    <row r="102" spans="1:13" ht="15.75">
      <c r="A102" s="84"/>
      <c r="B102" s="106"/>
      <c r="C102" s="106"/>
      <c r="D102" s="106"/>
      <c r="E102" s="106"/>
      <c r="F102" s="106"/>
      <c r="G102" s="106"/>
      <c r="H102" s="106"/>
      <c r="I102" s="106"/>
      <c r="J102" s="106"/>
      <c r="K102" s="106"/>
      <c r="L102" s="106"/>
      <c r="M102" s="106"/>
    </row>
    <row r="103" spans="1:13" ht="36" customHeight="1">
      <c r="A103" s="84"/>
      <c r="B103" s="329" t="s">
        <v>264</v>
      </c>
      <c r="C103" s="329"/>
      <c r="D103" s="329"/>
      <c r="E103" s="329"/>
      <c r="F103" s="329"/>
      <c r="G103" s="329"/>
      <c r="H103" s="329"/>
      <c r="I103" s="329"/>
      <c r="J103" s="329"/>
      <c r="K103" s="329"/>
      <c r="L103" s="329"/>
      <c r="M103" s="329"/>
    </row>
    <row r="104" spans="1:13" ht="15.75">
      <c r="A104" s="84"/>
      <c r="B104" s="157"/>
      <c r="C104" s="157"/>
      <c r="D104" s="157"/>
      <c r="E104" s="157"/>
      <c r="F104" s="157"/>
      <c r="G104" s="157"/>
      <c r="H104" s="157"/>
      <c r="I104" s="157"/>
      <c r="J104" s="157"/>
      <c r="K104" s="157"/>
      <c r="L104" s="157"/>
      <c r="M104" s="157"/>
    </row>
    <row r="105" spans="1:13" ht="51" customHeight="1">
      <c r="A105" s="87" t="s">
        <v>235</v>
      </c>
      <c r="B105" s="337" t="s">
        <v>236</v>
      </c>
      <c r="C105" s="337"/>
      <c r="D105" s="337"/>
      <c r="E105" s="337"/>
      <c r="F105" s="337"/>
      <c r="G105" s="337"/>
      <c r="H105" s="337"/>
      <c r="I105" s="337"/>
      <c r="J105" s="337"/>
      <c r="K105" s="337"/>
      <c r="L105" s="337"/>
      <c r="M105" s="337"/>
    </row>
    <row r="106" spans="1:13" ht="15.75">
      <c r="A106" s="84"/>
      <c r="B106" s="157"/>
      <c r="C106" s="157"/>
      <c r="D106" s="157"/>
      <c r="E106" s="157"/>
      <c r="F106" s="157"/>
      <c r="G106" s="157"/>
      <c r="H106" s="157"/>
      <c r="I106" s="157"/>
      <c r="J106" s="157"/>
      <c r="K106" s="157"/>
      <c r="L106" s="157"/>
      <c r="M106" s="157"/>
    </row>
    <row r="107" spans="1:13" ht="33.75" customHeight="1">
      <c r="A107" s="84"/>
      <c r="B107" s="329" t="s">
        <v>237</v>
      </c>
      <c r="C107" s="329"/>
      <c r="D107" s="329"/>
      <c r="E107" s="329"/>
      <c r="F107" s="329"/>
      <c r="G107" s="329"/>
      <c r="H107" s="329"/>
      <c r="I107" s="329"/>
      <c r="J107" s="329"/>
      <c r="K107" s="329"/>
      <c r="L107" s="329"/>
      <c r="M107" s="329"/>
    </row>
    <row r="108" spans="1:13" ht="15.75">
      <c r="A108" s="84"/>
      <c r="B108" s="106"/>
      <c r="C108" s="106"/>
      <c r="D108" s="106"/>
      <c r="E108" s="106"/>
      <c r="F108" s="106"/>
      <c r="G108" s="106"/>
      <c r="H108" s="106"/>
      <c r="I108" s="106"/>
      <c r="J108" s="106"/>
      <c r="K108" s="106"/>
      <c r="L108" s="106"/>
      <c r="M108" s="106"/>
    </row>
    <row r="109" spans="1:13" ht="33.75" customHeight="1">
      <c r="A109" s="84"/>
      <c r="B109" s="335" t="s">
        <v>265</v>
      </c>
      <c r="C109" s="335"/>
      <c r="D109" s="335"/>
      <c r="E109" s="335"/>
      <c r="F109" s="335"/>
      <c r="G109" s="335"/>
      <c r="H109" s="335"/>
      <c r="I109" s="335"/>
      <c r="J109" s="335"/>
      <c r="K109" s="335"/>
      <c r="L109" s="335"/>
      <c r="M109" s="335"/>
    </row>
    <row r="110" spans="1:13" ht="15.75">
      <c r="A110" s="84"/>
      <c r="B110" s="107"/>
      <c r="C110" s="107"/>
      <c r="D110" s="107"/>
      <c r="E110" s="107"/>
      <c r="F110" s="107"/>
      <c r="G110" s="107"/>
      <c r="H110" s="107"/>
      <c r="I110" s="107"/>
      <c r="J110" s="107"/>
      <c r="K110" s="107"/>
      <c r="L110" s="107"/>
      <c r="M110" s="107"/>
    </row>
    <row r="111" spans="1:10" ht="15.75" customHeight="1">
      <c r="A111" s="84">
        <v>13</v>
      </c>
      <c r="B111" s="344" t="s">
        <v>68</v>
      </c>
      <c r="C111" s="344"/>
      <c r="D111" s="344"/>
      <c r="E111" s="344"/>
      <c r="F111" s="344"/>
      <c r="G111" s="344"/>
      <c r="H111" s="344"/>
      <c r="I111" s="344"/>
      <c r="J111" s="344"/>
    </row>
    <row r="112" spans="1:10" ht="15.75">
      <c r="A112" s="84"/>
      <c r="B112" s="84"/>
      <c r="C112" s="84"/>
      <c r="D112" s="84"/>
      <c r="E112" s="84"/>
      <c r="F112" s="84"/>
      <c r="G112" s="84"/>
      <c r="H112" s="84"/>
      <c r="I112" s="84"/>
      <c r="J112" s="84"/>
    </row>
    <row r="113" spans="1:13" ht="30.75" customHeight="1">
      <c r="A113" s="84"/>
      <c r="B113" s="332" t="s">
        <v>192</v>
      </c>
      <c r="C113" s="332"/>
      <c r="D113" s="332"/>
      <c r="E113" s="332"/>
      <c r="F113" s="332"/>
      <c r="G113" s="332"/>
      <c r="H113" s="332"/>
      <c r="I113" s="332"/>
      <c r="J113" s="332"/>
      <c r="K113" s="332"/>
      <c r="L113" s="332"/>
      <c r="M113" s="332"/>
    </row>
    <row r="114" spans="1:13" ht="15.75">
      <c r="A114" s="84"/>
      <c r="B114" s="108"/>
      <c r="C114" s="108"/>
      <c r="D114" s="108"/>
      <c r="E114" s="108"/>
      <c r="F114" s="108"/>
      <c r="G114" s="108"/>
      <c r="H114" s="108"/>
      <c r="I114" s="108"/>
      <c r="J114" s="108"/>
      <c r="K114" s="108"/>
      <c r="L114" s="108"/>
      <c r="M114" s="108"/>
    </row>
    <row r="115" spans="1:13" ht="15.75">
      <c r="A115" s="84">
        <v>14</v>
      </c>
      <c r="B115" s="109" t="s">
        <v>43</v>
      </c>
      <c r="C115" s="89"/>
      <c r="D115" s="89"/>
      <c r="E115" s="89"/>
      <c r="F115" s="89"/>
      <c r="G115" s="89"/>
      <c r="H115" s="89"/>
      <c r="I115" s="89"/>
      <c r="J115" s="89"/>
      <c r="K115" s="89"/>
      <c r="L115" s="89"/>
      <c r="M115" s="97"/>
    </row>
    <row r="116" spans="1:13" ht="15.75" customHeight="1">
      <c r="A116" s="84"/>
      <c r="B116" s="109"/>
      <c r="C116" s="89"/>
      <c r="D116" s="89"/>
      <c r="E116" s="89"/>
      <c r="F116" s="89"/>
      <c r="G116" s="89"/>
      <c r="H116" s="89"/>
      <c r="I116" s="89"/>
      <c r="J116" s="89"/>
      <c r="K116" s="89"/>
      <c r="L116" s="89"/>
      <c r="M116" s="97"/>
    </row>
    <row r="117" spans="1:13" ht="21" customHeight="1">
      <c r="A117" s="84"/>
      <c r="B117" s="340" t="s">
        <v>193</v>
      </c>
      <c r="C117" s="341"/>
      <c r="D117" s="341"/>
      <c r="E117" s="341"/>
      <c r="F117" s="341"/>
      <c r="G117" s="341"/>
      <c r="H117" s="341"/>
      <c r="I117" s="341"/>
      <c r="J117" s="341"/>
      <c r="K117" s="341"/>
      <c r="L117" s="341"/>
      <c r="M117" s="341"/>
    </row>
    <row r="118" spans="1:13" ht="15.75">
      <c r="A118" s="84"/>
      <c r="B118" s="109"/>
      <c r="C118" s="89"/>
      <c r="D118" s="89"/>
      <c r="E118" s="89"/>
      <c r="F118" s="89"/>
      <c r="G118" s="89"/>
      <c r="H118" s="89"/>
      <c r="I118" s="89"/>
      <c r="J118" s="89"/>
      <c r="K118" s="89"/>
      <c r="L118" s="89"/>
      <c r="M118" s="99" t="s">
        <v>126</v>
      </c>
    </row>
    <row r="119" spans="1:13" ht="15.75">
      <c r="A119" s="84"/>
      <c r="B119" s="101"/>
      <c r="C119" s="89"/>
      <c r="D119" s="89"/>
      <c r="E119" s="89"/>
      <c r="F119" s="89"/>
      <c r="G119" s="89"/>
      <c r="H119" s="89"/>
      <c r="I119" s="89"/>
      <c r="J119" s="89"/>
      <c r="K119" s="89"/>
      <c r="L119" s="89"/>
      <c r="M119" s="110">
        <v>39813</v>
      </c>
    </row>
    <row r="120" spans="1:13" ht="16.5">
      <c r="A120" s="84"/>
      <c r="B120" s="338" t="s">
        <v>232</v>
      </c>
      <c r="C120" s="338"/>
      <c r="D120" s="338"/>
      <c r="E120" s="338"/>
      <c r="F120" s="89"/>
      <c r="G120" s="89"/>
      <c r="H120" s="89"/>
      <c r="I120" s="89"/>
      <c r="J120" s="89"/>
      <c r="K120" s="89"/>
      <c r="L120" s="89"/>
      <c r="M120" s="99" t="s">
        <v>9</v>
      </c>
    </row>
    <row r="121" spans="1:13" ht="15.75">
      <c r="A121" s="84"/>
      <c r="B121" s="112"/>
      <c r="C121" s="112"/>
      <c r="D121" s="112"/>
      <c r="E121" s="112"/>
      <c r="F121" s="89"/>
      <c r="G121" s="89"/>
      <c r="H121" s="89"/>
      <c r="I121" s="89"/>
      <c r="J121" s="89"/>
      <c r="K121" s="89"/>
      <c r="L121" s="89"/>
      <c r="M121" s="99"/>
    </row>
    <row r="122" spans="1:13" ht="16.5" thickBot="1">
      <c r="A122" s="84"/>
      <c r="B122" s="338" t="s">
        <v>98</v>
      </c>
      <c r="C122" s="338"/>
      <c r="D122" s="338"/>
      <c r="E122" s="338"/>
      <c r="F122" s="89"/>
      <c r="G122" s="89"/>
      <c r="H122" s="89"/>
      <c r="I122" s="89"/>
      <c r="J122" s="89"/>
      <c r="K122" s="89"/>
      <c r="L122" s="89"/>
      <c r="M122" s="154">
        <v>1353</v>
      </c>
    </row>
    <row r="123" spans="1:13" ht="16.5" thickTop="1">
      <c r="A123" s="84"/>
      <c r="B123" s="111"/>
      <c r="C123" s="111"/>
      <c r="D123" s="111"/>
      <c r="E123" s="111"/>
      <c r="F123" s="89"/>
      <c r="G123" s="89"/>
      <c r="H123" s="89"/>
      <c r="I123" s="89"/>
      <c r="J123" s="89"/>
      <c r="K123" s="89"/>
      <c r="L123" s="89"/>
      <c r="M123" s="113"/>
    </row>
    <row r="124" spans="1:13" ht="36" customHeight="1">
      <c r="A124" s="84"/>
      <c r="B124" s="339" t="s">
        <v>123</v>
      </c>
      <c r="C124" s="339"/>
      <c r="D124" s="339"/>
      <c r="E124" s="339"/>
      <c r="F124" s="339"/>
      <c r="G124" s="339"/>
      <c r="H124" s="339"/>
      <c r="I124" s="339"/>
      <c r="J124" s="339"/>
      <c r="K124" s="339"/>
      <c r="L124" s="339"/>
      <c r="M124" s="339"/>
    </row>
    <row r="125" spans="1:13" ht="15.75">
      <c r="A125" s="84"/>
      <c r="B125" s="111"/>
      <c r="C125" s="111"/>
      <c r="D125" s="111"/>
      <c r="E125" s="111"/>
      <c r="F125" s="89"/>
      <c r="G125" s="89"/>
      <c r="H125" s="89"/>
      <c r="I125" s="89"/>
      <c r="J125" s="89"/>
      <c r="K125" s="89"/>
      <c r="L125" s="89"/>
      <c r="M125" s="113"/>
    </row>
    <row r="126" spans="1:13" ht="15.75">
      <c r="A126" s="84">
        <v>15</v>
      </c>
      <c r="B126" s="100" t="s">
        <v>32</v>
      </c>
      <c r="C126" s="100"/>
      <c r="D126" s="87"/>
      <c r="E126" s="87"/>
      <c r="F126" s="87"/>
      <c r="G126" s="87"/>
      <c r="H126" s="87"/>
      <c r="I126" s="87"/>
      <c r="J126" s="87"/>
      <c r="M126" s="99"/>
    </row>
    <row r="127" spans="1:13" ht="15.75">
      <c r="A127" s="84"/>
      <c r="B127" s="100"/>
      <c r="C127" s="100"/>
      <c r="D127" s="87"/>
      <c r="E127" s="87"/>
      <c r="F127" s="87"/>
      <c r="G127" s="87"/>
      <c r="H127" s="87"/>
      <c r="I127" s="87"/>
      <c r="J127" s="87"/>
      <c r="M127" s="99"/>
    </row>
    <row r="128" spans="1:13" ht="15.75">
      <c r="A128" s="84"/>
      <c r="B128" s="342" t="s">
        <v>228</v>
      </c>
      <c r="C128" s="342"/>
      <c r="D128" s="342"/>
      <c r="E128" s="342"/>
      <c r="F128" s="342"/>
      <c r="G128" s="342"/>
      <c r="H128" s="342"/>
      <c r="I128" s="342"/>
      <c r="J128" s="342"/>
      <c r="K128" s="342"/>
      <c r="L128" s="342"/>
      <c r="M128" s="342"/>
    </row>
    <row r="129" spans="1:13" ht="15.75">
      <c r="A129" s="84"/>
      <c r="B129" s="112"/>
      <c r="C129" s="112"/>
      <c r="D129" s="112"/>
      <c r="E129" s="112"/>
      <c r="F129" s="89"/>
      <c r="G129" s="89"/>
      <c r="H129" s="89"/>
      <c r="I129" s="89"/>
      <c r="J129" s="89"/>
      <c r="K129" s="89"/>
      <c r="L129" s="89"/>
      <c r="M129" s="99" t="s">
        <v>126</v>
      </c>
    </row>
    <row r="130" spans="1:13" ht="15.75">
      <c r="A130" s="84"/>
      <c r="B130" s="112"/>
      <c r="C130" s="112"/>
      <c r="D130" s="112"/>
      <c r="E130" s="112"/>
      <c r="F130" s="89"/>
      <c r="G130" s="89"/>
      <c r="H130" s="89"/>
      <c r="I130" s="89"/>
      <c r="J130" s="89"/>
      <c r="K130" s="89"/>
      <c r="L130" s="89"/>
      <c r="M130" s="110">
        <v>39813</v>
      </c>
    </row>
    <row r="131" spans="1:13" ht="15.75">
      <c r="A131" s="84"/>
      <c r="B131" s="112"/>
      <c r="C131" s="112"/>
      <c r="D131" s="112"/>
      <c r="E131" s="112"/>
      <c r="F131" s="89"/>
      <c r="G131" s="89"/>
      <c r="H131" s="89"/>
      <c r="I131" s="89"/>
      <c r="J131" s="89"/>
      <c r="K131" s="89"/>
      <c r="L131" s="89"/>
      <c r="M131" s="99" t="s">
        <v>9</v>
      </c>
    </row>
    <row r="132" spans="1:13" ht="15.75">
      <c r="A132" s="84"/>
      <c r="B132" s="114" t="s">
        <v>127</v>
      </c>
      <c r="C132" s="89"/>
      <c r="D132" s="89"/>
      <c r="E132" s="89"/>
      <c r="F132" s="89"/>
      <c r="G132" s="89"/>
      <c r="H132" s="89"/>
      <c r="I132" s="89"/>
      <c r="J132" s="89"/>
      <c r="K132" s="89"/>
      <c r="L132" s="89"/>
      <c r="M132" s="115"/>
    </row>
    <row r="133" spans="1:13" ht="15.75">
      <c r="A133" s="84"/>
      <c r="B133" s="101" t="s">
        <v>128</v>
      </c>
      <c r="C133" s="89"/>
      <c r="D133" s="89"/>
      <c r="E133" s="89"/>
      <c r="F133" s="89"/>
      <c r="G133" s="89"/>
      <c r="H133" s="89"/>
      <c r="I133" s="89"/>
      <c r="J133" s="89"/>
      <c r="K133" s="89"/>
      <c r="L133" s="89"/>
      <c r="M133" s="115">
        <v>9211</v>
      </c>
    </row>
    <row r="134" spans="1:13" ht="16.5" thickBot="1">
      <c r="A134" s="84"/>
      <c r="B134" s="101" t="s">
        <v>129</v>
      </c>
      <c r="C134" s="89"/>
      <c r="D134" s="89"/>
      <c r="E134" s="89"/>
      <c r="F134" s="89"/>
      <c r="G134" s="89"/>
      <c r="H134" s="89"/>
      <c r="I134" s="89"/>
      <c r="J134" s="89"/>
      <c r="K134" s="89"/>
      <c r="L134" s="89"/>
      <c r="M134" s="116">
        <v>592</v>
      </c>
    </row>
    <row r="135" spans="1:13" ht="16.5" thickTop="1">
      <c r="A135" s="84"/>
      <c r="B135" s="101"/>
      <c r="C135" s="89"/>
      <c r="D135" s="89"/>
      <c r="E135" s="89"/>
      <c r="F135" s="89"/>
      <c r="G135" s="89"/>
      <c r="H135" s="89"/>
      <c r="I135" s="89"/>
      <c r="J135" s="89"/>
      <c r="K135" s="89"/>
      <c r="L135" s="89"/>
      <c r="M135" s="119"/>
    </row>
    <row r="136" spans="1:10" ht="15.75" customHeight="1">
      <c r="A136" s="84">
        <v>16</v>
      </c>
      <c r="B136" s="285" t="s">
        <v>10</v>
      </c>
      <c r="C136" s="285"/>
      <c r="D136" s="285"/>
      <c r="E136" s="285"/>
      <c r="F136" s="285"/>
      <c r="G136" s="285"/>
      <c r="H136" s="285"/>
      <c r="I136" s="285"/>
      <c r="J136" s="285"/>
    </row>
    <row r="137" spans="1:13" ht="15">
      <c r="A137" s="57"/>
      <c r="C137" s="120"/>
      <c r="D137" s="120"/>
      <c r="E137" s="120"/>
      <c r="F137" s="120"/>
      <c r="G137" s="120"/>
      <c r="H137" s="120"/>
      <c r="I137" s="120"/>
      <c r="J137" s="120"/>
      <c r="K137" s="120"/>
      <c r="L137" s="120"/>
      <c r="M137" s="120"/>
    </row>
    <row r="138" spans="1:13" ht="81.75" customHeight="1">
      <c r="A138" s="57"/>
      <c r="B138" s="329" t="s">
        <v>285</v>
      </c>
      <c r="C138" s="329"/>
      <c r="D138" s="329"/>
      <c r="E138" s="329"/>
      <c r="F138" s="329"/>
      <c r="G138" s="329"/>
      <c r="H138" s="329"/>
      <c r="I138" s="329"/>
      <c r="J138" s="329"/>
      <c r="K138" s="329"/>
      <c r="L138" s="329"/>
      <c r="M138" s="329"/>
    </row>
    <row r="139" spans="1:13" ht="15">
      <c r="A139" s="57"/>
      <c r="B139" s="89"/>
      <c r="C139" s="101"/>
      <c r="D139" s="101"/>
      <c r="E139" s="101"/>
      <c r="F139" s="101"/>
      <c r="G139" s="101"/>
      <c r="H139" s="101"/>
      <c r="I139" s="101"/>
      <c r="J139" s="101"/>
      <c r="K139" s="101"/>
      <c r="L139" s="101"/>
      <c r="M139" s="101"/>
    </row>
    <row r="140" spans="1:13" ht="42" customHeight="1">
      <c r="A140" s="84"/>
      <c r="B140" s="332" t="s">
        <v>278</v>
      </c>
      <c r="C140" s="332"/>
      <c r="D140" s="332"/>
      <c r="E140" s="332"/>
      <c r="F140" s="332"/>
      <c r="G140" s="332"/>
      <c r="H140" s="332"/>
      <c r="I140" s="332"/>
      <c r="J140" s="332"/>
      <c r="K140" s="332"/>
      <c r="L140" s="332"/>
      <c r="M140" s="332"/>
    </row>
    <row r="141" spans="1:13" ht="15.75">
      <c r="A141" s="84"/>
      <c r="B141" s="92"/>
      <c r="C141" s="92"/>
      <c r="D141" s="92"/>
      <c r="E141" s="92"/>
      <c r="F141" s="92"/>
      <c r="G141" s="92"/>
      <c r="H141" s="92"/>
      <c r="I141" s="92"/>
      <c r="J141" s="92"/>
      <c r="K141" s="92"/>
      <c r="L141" s="92"/>
      <c r="M141" s="92"/>
    </row>
    <row r="142" spans="1:10" ht="15.75" customHeight="1">
      <c r="A142" s="100">
        <v>17</v>
      </c>
      <c r="B142" s="334" t="s">
        <v>11</v>
      </c>
      <c r="C142" s="334"/>
      <c r="D142" s="334"/>
      <c r="E142" s="334"/>
      <c r="F142" s="334"/>
      <c r="G142" s="334"/>
      <c r="H142" s="334"/>
      <c r="I142" s="334"/>
      <c r="J142" s="334"/>
    </row>
    <row r="143" spans="1:10" ht="15.75">
      <c r="A143" s="100"/>
      <c r="B143" s="217"/>
      <c r="C143" s="217"/>
      <c r="D143" s="217"/>
      <c r="E143" s="217"/>
      <c r="F143" s="217"/>
      <c r="G143" s="217"/>
      <c r="H143" s="217"/>
      <c r="I143" s="217"/>
      <c r="J143" s="217"/>
    </row>
    <row r="144" spans="1:11" ht="15.75">
      <c r="A144" s="84"/>
      <c r="B144" s="218"/>
      <c r="C144" s="219"/>
      <c r="D144" s="314"/>
      <c r="E144" s="315"/>
      <c r="F144" s="220" t="s">
        <v>266</v>
      </c>
      <c r="G144" s="220" t="s">
        <v>211</v>
      </c>
      <c r="H144" s="208"/>
      <c r="I144" s="306" t="s">
        <v>12</v>
      </c>
      <c r="J144" s="307"/>
      <c r="K144" s="308"/>
    </row>
    <row r="145" spans="1:11" ht="15.75">
      <c r="A145" s="221"/>
      <c r="B145" s="222"/>
      <c r="C145" s="121"/>
      <c r="D145" s="312"/>
      <c r="E145" s="313"/>
      <c r="F145" s="223" t="s">
        <v>267</v>
      </c>
      <c r="G145" s="223" t="s">
        <v>210</v>
      </c>
      <c r="H145" s="224"/>
      <c r="I145" s="309"/>
      <c r="J145" s="310"/>
      <c r="K145" s="311"/>
    </row>
    <row r="146" spans="1:11" ht="15.75">
      <c r="A146" s="221"/>
      <c r="B146" s="225"/>
      <c r="C146" s="226"/>
      <c r="D146" s="282"/>
      <c r="E146" s="347"/>
      <c r="F146" s="227" t="s">
        <v>9</v>
      </c>
      <c r="G146" s="227" t="s">
        <v>9</v>
      </c>
      <c r="H146" s="228"/>
      <c r="I146" s="306" t="s">
        <v>9</v>
      </c>
      <c r="J146" s="281"/>
      <c r="K146" s="229" t="s">
        <v>13</v>
      </c>
    </row>
    <row r="147" spans="1:11" ht="16.5" customHeight="1">
      <c r="A147" s="221"/>
      <c r="B147" s="230"/>
      <c r="C147" s="231"/>
      <c r="D147" s="304" t="s">
        <v>7</v>
      </c>
      <c r="E147" s="305"/>
      <c r="F147" s="232">
        <v>31535</v>
      </c>
      <c r="G147" s="279">
        <v>33898</v>
      </c>
      <c r="H147" s="207"/>
      <c r="I147" s="330">
        <f>+F147-G147</f>
        <v>-2363</v>
      </c>
      <c r="J147" s="331"/>
      <c r="K147" s="233">
        <f>+I147/G147*100</f>
        <v>-6.970912738214643</v>
      </c>
    </row>
    <row r="148" spans="1:11" ht="16.5" customHeight="1">
      <c r="A148" s="87"/>
      <c r="B148" s="230"/>
      <c r="C148" s="231"/>
      <c r="D148" s="304" t="s">
        <v>26</v>
      </c>
      <c r="E148" s="305"/>
      <c r="F148" s="232">
        <v>3885</v>
      </c>
      <c r="G148" s="279">
        <v>4923</v>
      </c>
      <c r="H148" s="207"/>
      <c r="I148" s="330">
        <f>+F148-G148</f>
        <v>-1038</v>
      </c>
      <c r="J148" s="280"/>
      <c r="K148" s="233">
        <f>+I148/G148*100</f>
        <v>-21.084704448507008</v>
      </c>
    </row>
    <row r="149" spans="1:11" ht="15">
      <c r="A149" s="87"/>
      <c r="B149" s="234"/>
      <c r="C149" s="234"/>
      <c r="D149" s="235"/>
      <c r="E149" s="23"/>
      <c r="F149" s="164"/>
      <c r="G149" s="164"/>
      <c r="H149" s="164"/>
      <c r="I149" s="164"/>
      <c r="K149" s="236"/>
    </row>
    <row r="150" spans="1:17" ht="50.25" customHeight="1">
      <c r="A150" s="87"/>
      <c r="B150" s="303" t="s">
        <v>279</v>
      </c>
      <c r="C150" s="303"/>
      <c r="D150" s="303"/>
      <c r="E150" s="303"/>
      <c r="F150" s="303"/>
      <c r="G150" s="303"/>
      <c r="H150" s="303"/>
      <c r="I150" s="303"/>
      <c r="J150" s="303"/>
      <c r="K150" s="303"/>
      <c r="L150" s="303"/>
      <c r="M150" s="303"/>
      <c r="N150" s="237"/>
      <c r="O150" s="237"/>
      <c r="P150" s="237"/>
      <c r="Q150" s="237"/>
    </row>
    <row r="151" spans="1:17" ht="15">
      <c r="A151" s="87"/>
      <c r="B151" s="209"/>
      <c r="C151" s="209"/>
      <c r="D151" s="209"/>
      <c r="E151" s="209"/>
      <c r="F151" s="209"/>
      <c r="G151" s="209"/>
      <c r="H151" s="209"/>
      <c r="I151" s="209"/>
      <c r="J151" s="209"/>
      <c r="K151" s="209"/>
      <c r="L151" s="209"/>
      <c r="M151" s="209"/>
      <c r="N151" s="237"/>
      <c r="O151" s="237"/>
      <c r="P151" s="237"/>
      <c r="Q151" s="237"/>
    </row>
    <row r="152" spans="1:17" ht="34.5" customHeight="1">
      <c r="A152" s="87"/>
      <c r="B152" s="303" t="s">
        <v>284</v>
      </c>
      <c r="C152" s="303"/>
      <c r="D152" s="303"/>
      <c r="E152" s="303"/>
      <c r="F152" s="303"/>
      <c r="G152" s="303"/>
      <c r="H152" s="303"/>
      <c r="I152" s="303"/>
      <c r="J152" s="303"/>
      <c r="K152" s="303"/>
      <c r="L152" s="303"/>
      <c r="M152" s="303"/>
      <c r="N152" s="237"/>
      <c r="O152" s="237"/>
      <c r="P152" s="237"/>
      <c r="Q152" s="237"/>
    </row>
    <row r="153" spans="1:13" ht="15.75">
      <c r="A153" s="84"/>
      <c r="B153" s="89"/>
      <c r="C153" s="89"/>
      <c r="D153" s="89"/>
      <c r="E153" s="89"/>
      <c r="F153" s="89"/>
      <c r="G153" s="89"/>
      <c r="H153" s="89"/>
      <c r="I153" s="89"/>
      <c r="J153" s="89"/>
      <c r="K153" s="89"/>
      <c r="L153" s="89"/>
      <c r="M153" s="89"/>
    </row>
    <row r="154" spans="1:10" ht="15.75" customHeight="1">
      <c r="A154" s="84">
        <v>18</v>
      </c>
      <c r="B154" s="348" t="s">
        <v>289</v>
      </c>
      <c r="C154" s="348"/>
      <c r="D154" s="348"/>
      <c r="E154" s="348"/>
      <c r="F154" s="348"/>
      <c r="G154" s="348"/>
      <c r="H154" s="348"/>
      <c r="I154" s="348"/>
      <c r="J154" s="348"/>
    </row>
    <row r="155" spans="1:13" ht="15.75" customHeight="1">
      <c r="A155" s="84"/>
      <c r="C155" s="101"/>
      <c r="D155" s="101"/>
      <c r="E155" s="101"/>
      <c r="F155" s="101"/>
      <c r="G155" s="101"/>
      <c r="H155" s="101"/>
      <c r="I155" s="101"/>
      <c r="J155" s="101"/>
      <c r="K155" s="101"/>
      <c r="L155" s="101"/>
      <c r="M155" s="101"/>
    </row>
    <row r="156" spans="1:13" ht="57.75" customHeight="1">
      <c r="A156" s="84"/>
      <c r="B156" s="329" t="s">
        <v>286</v>
      </c>
      <c r="C156" s="329"/>
      <c r="D156" s="329"/>
      <c r="E156" s="329"/>
      <c r="F156" s="329"/>
      <c r="G156" s="329"/>
      <c r="H156" s="329"/>
      <c r="I156" s="329"/>
      <c r="J156" s="329"/>
      <c r="K156" s="329"/>
      <c r="L156" s="329"/>
      <c r="M156" s="329"/>
    </row>
    <row r="157" spans="1:13" ht="15.75">
      <c r="A157" s="84"/>
      <c r="B157" s="89"/>
      <c r="C157" s="89"/>
      <c r="D157" s="89"/>
      <c r="E157" s="89"/>
      <c r="F157" s="89"/>
      <c r="G157" s="89"/>
      <c r="H157" s="89"/>
      <c r="I157" s="89"/>
      <c r="J157" s="89"/>
      <c r="K157" s="89"/>
      <c r="L157" s="89"/>
      <c r="M157" s="89"/>
    </row>
    <row r="158" spans="1:13" ht="42" customHeight="1">
      <c r="A158" s="84"/>
      <c r="B158" s="329" t="s">
        <v>290</v>
      </c>
      <c r="C158" s="329"/>
      <c r="D158" s="329"/>
      <c r="E158" s="329"/>
      <c r="F158" s="329"/>
      <c r="G158" s="329"/>
      <c r="H158" s="329"/>
      <c r="I158" s="329"/>
      <c r="J158" s="329"/>
      <c r="K158" s="329"/>
      <c r="L158" s="329"/>
      <c r="M158" s="329"/>
    </row>
    <row r="159" spans="1:13" ht="15.75">
      <c r="A159" s="84"/>
      <c r="B159" s="106"/>
      <c r="C159" s="106"/>
      <c r="D159" s="106"/>
      <c r="E159" s="106"/>
      <c r="F159" s="106"/>
      <c r="G159" s="106"/>
      <c r="H159" s="106"/>
      <c r="I159" s="106"/>
      <c r="J159" s="106"/>
      <c r="K159" s="106"/>
      <c r="L159" s="106"/>
      <c r="M159" s="106"/>
    </row>
    <row r="160" spans="1:10" ht="15.75" customHeight="1">
      <c r="A160" s="84">
        <v>19</v>
      </c>
      <c r="B160" s="344" t="s">
        <v>87</v>
      </c>
      <c r="C160" s="344"/>
      <c r="D160" s="344"/>
      <c r="E160" s="344"/>
      <c r="F160" s="344"/>
      <c r="G160" s="344"/>
      <c r="H160" s="344"/>
      <c r="I160" s="344"/>
      <c r="J160" s="344"/>
    </row>
    <row r="161" spans="1:10" ht="15.75">
      <c r="A161" s="84"/>
      <c r="B161" s="84"/>
      <c r="C161" s="84"/>
      <c r="D161" s="84"/>
      <c r="E161" s="84"/>
      <c r="F161" s="84"/>
      <c r="G161" s="84"/>
      <c r="H161" s="84"/>
      <c r="I161" s="84"/>
      <c r="J161" s="84"/>
    </row>
    <row r="162" spans="1:13" ht="33.75" customHeight="1">
      <c r="A162" s="84"/>
      <c r="B162" s="339" t="s">
        <v>121</v>
      </c>
      <c r="C162" s="339"/>
      <c r="D162" s="339"/>
      <c r="E162" s="339"/>
      <c r="F162" s="339"/>
      <c r="G162" s="339"/>
      <c r="H162" s="339"/>
      <c r="I162" s="339"/>
      <c r="J162" s="339"/>
      <c r="K162" s="339"/>
      <c r="L162" s="339"/>
      <c r="M162" s="339"/>
    </row>
    <row r="163" spans="1:13" ht="15.75" customHeight="1">
      <c r="A163" s="84"/>
      <c r="B163" s="167"/>
      <c r="C163" s="167"/>
      <c r="D163" s="167"/>
      <c r="E163" s="167"/>
      <c r="F163" s="167"/>
      <c r="G163" s="167"/>
      <c r="H163" s="167"/>
      <c r="I163" s="167"/>
      <c r="J163" s="167"/>
      <c r="K163" s="167"/>
      <c r="L163" s="167"/>
      <c r="M163" s="167"/>
    </row>
    <row r="164" spans="1:10" ht="15.75" customHeight="1">
      <c r="A164" s="84">
        <v>20</v>
      </c>
      <c r="B164" s="344" t="s">
        <v>14</v>
      </c>
      <c r="C164" s="344"/>
      <c r="D164" s="344"/>
      <c r="E164" s="344"/>
      <c r="F164" s="344"/>
      <c r="G164" s="344"/>
      <c r="H164" s="344"/>
      <c r="I164" s="344"/>
      <c r="J164" s="344"/>
    </row>
    <row r="165" spans="1:3" ht="15.75">
      <c r="A165" s="84"/>
      <c r="B165" s="84"/>
      <c r="C165" s="84"/>
    </row>
    <row r="166" spans="1:13" ht="15.75">
      <c r="A166" s="84"/>
      <c r="B166" s="124" t="s">
        <v>15</v>
      </c>
      <c r="C166" s="124"/>
      <c r="D166" s="117"/>
      <c r="E166" s="117"/>
      <c r="G166" s="294"/>
      <c r="H166" s="294"/>
      <c r="I166" s="294"/>
      <c r="K166" s="320"/>
      <c r="L166" s="340"/>
      <c r="M166" s="340"/>
    </row>
    <row r="167" spans="1:13" ht="15.75">
      <c r="A167" s="93"/>
      <c r="B167" s="125"/>
      <c r="C167" s="125"/>
      <c r="D167" s="125"/>
      <c r="E167" s="125"/>
      <c r="G167" s="320" t="s">
        <v>202</v>
      </c>
      <c r="H167" s="340"/>
      <c r="I167" s="340"/>
      <c r="K167" s="320" t="s">
        <v>239</v>
      </c>
      <c r="L167" s="340"/>
      <c r="M167" s="340"/>
    </row>
    <row r="168" spans="1:13" ht="15.75">
      <c r="A168" s="93"/>
      <c r="B168" s="121"/>
      <c r="C168" s="121"/>
      <c r="D168" s="117"/>
      <c r="E168" s="117"/>
      <c r="G168" s="110">
        <v>39813</v>
      </c>
      <c r="I168" s="110">
        <v>39447</v>
      </c>
      <c r="K168" s="110">
        <v>39813</v>
      </c>
      <c r="M168" s="110">
        <v>39447</v>
      </c>
    </row>
    <row r="169" spans="1:13" ht="15.75">
      <c r="A169" s="93"/>
      <c r="B169" s="121"/>
      <c r="C169" s="121"/>
      <c r="D169" s="117"/>
      <c r="E169" s="117"/>
      <c r="G169" s="118" t="s">
        <v>9</v>
      </c>
      <c r="I169" s="118" t="s">
        <v>9</v>
      </c>
      <c r="K169" s="118" t="s">
        <v>9</v>
      </c>
      <c r="M169" s="118" t="s">
        <v>9</v>
      </c>
    </row>
    <row r="170" spans="1:13" ht="15.75">
      <c r="A170" s="93"/>
      <c r="B170" s="121"/>
      <c r="C170" s="121"/>
      <c r="D170" s="117"/>
      <c r="E170" s="117"/>
      <c r="G170" s="118"/>
      <c r="H170" s="23"/>
      <c r="I170" s="118"/>
      <c r="K170" s="118"/>
      <c r="M170" s="118"/>
    </row>
    <row r="171" spans="1:13" ht="15.75">
      <c r="A171" s="93"/>
      <c r="B171" s="126" t="s">
        <v>45</v>
      </c>
      <c r="C171" s="121"/>
      <c r="D171" s="117"/>
      <c r="E171" s="117"/>
      <c r="G171" s="118"/>
      <c r="H171" s="23"/>
      <c r="I171" s="118"/>
      <c r="K171" s="204"/>
      <c r="L171" s="8"/>
      <c r="M171" s="204"/>
    </row>
    <row r="172" spans="1:13" ht="18" customHeight="1">
      <c r="A172" s="93"/>
      <c r="B172" s="350" t="s">
        <v>233</v>
      </c>
      <c r="C172" s="350"/>
      <c r="D172" s="350"/>
      <c r="E172" s="350"/>
      <c r="G172" s="210">
        <v>2165</v>
      </c>
      <c r="H172" s="189"/>
      <c r="I172" s="210">
        <v>1770</v>
      </c>
      <c r="J172" s="179"/>
      <c r="K172" s="210">
        <v>6165</v>
      </c>
      <c r="L172" s="179"/>
      <c r="M172" s="210">
        <v>4440</v>
      </c>
    </row>
    <row r="173" spans="1:13" ht="18" customHeight="1">
      <c r="A173" s="93"/>
      <c r="B173" s="350" t="s">
        <v>234</v>
      </c>
      <c r="C173" s="350"/>
      <c r="D173" s="350"/>
      <c r="E173" s="350"/>
      <c r="G173" s="211">
        <v>0</v>
      </c>
      <c r="H173" s="189"/>
      <c r="I173" s="211">
        <v>0</v>
      </c>
      <c r="J173" s="179"/>
      <c r="K173" s="211">
        <v>-112</v>
      </c>
      <c r="L173" s="179"/>
      <c r="M173" s="211">
        <v>-328</v>
      </c>
    </row>
    <row r="174" spans="1:13" ht="18" customHeight="1">
      <c r="A174" s="93"/>
      <c r="B174" s="117"/>
      <c r="C174" s="117"/>
      <c r="D174" s="117"/>
      <c r="E174" s="117"/>
      <c r="G174" s="210">
        <f>SUM(G172:G173)</f>
        <v>2165</v>
      </c>
      <c r="H174" s="189"/>
      <c r="I174" s="210">
        <f>SUM(I172:I173)</f>
        <v>1770</v>
      </c>
      <c r="J174" s="179"/>
      <c r="K174" s="210">
        <f>SUM(K172:K173)</f>
        <v>6053</v>
      </c>
      <c r="L174" s="179"/>
      <c r="M174" s="210">
        <f>SUM(M172:M173)</f>
        <v>4112</v>
      </c>
    </row>
    <row r="175" spans="1:13" ht="18" customHeight="1">
      <c r="A175" s="93"/>
      <c r="B175" s="349" t="s">
        <v>268</v>
      </c>
      <c r="C175" s="349"/>
      <c r="D175" s="349"/>
      <c r="E175" s="349"/>
      <c r="G175" s="210">
        <v>0</v>
      </c>
      <c r="H175" s="189"/>
      <c r="I175" s="210">
        <v>80</v>
      </c>
      <c r="J175" s="179"/>
      <c r="K175" s="210">
        <v>0</v>
      </c>
      <c r="L175" s="179"/>
      <c r="M175" s="210">
        <v>80</v>
      </c>
    </row>
    <row r="176" spans="1:13" ht="18" customHeight="1" thickBot="1">
      <c r="A176" s="93"/>
      <c r="B176" s="117"/>
      <c r="C176" s="117"/>
      <c r="D176" s="117"/>
      <c r="E176" s="117"/>
      <c r="G176" s="212">
        <f>SUM(G174:G175)</f>
        <v>2165</v>
      </c>
      <c r="H176" s="189"/>
      <c r="I176" s="212">
        <f>SUM(I174:I175)</f>
        <v>1850</v>
      </c>
      <c r="J176" s="179"/>
      <c r="K176" s="212">
        <f>SUM(K174:K175)</f>
        <v>6053</v>
      </c>
      <c r="L176" s="179"/>
      <c r="M176" s="212">
        <f>SUM(M174:M175)</f>
        <v>4192</v>
      </c>
    </row>
    <row r="177" spans="1:13" ht="16.5" thickTop="1">
      <c r="A177" s="93"/>
      <c r="B177" s="117"/>
      <c r="C177" s="117"/>
      <c r="D177" s="117"/>
      <c r="E177" s="117"/>
      <c r="G177" s="127"/>
      <c r="H177" s="102"/>
      <c r="I177" s="127"/>
      <c r="J177" s="101"/>
      <c r="K177" s="127"/>
      <c r="L177" s="101"/>
      <c r="M177" s="127"/>
    </row>
    <row r="178" spans="1:13" ht="33.75" customHeight="1">
      <c r="A178" s="93"/>
      <c r="B178" s="349" t="s">
        <v>0</v>
      </c>
      <c r="C178" s="349"/>
      <c r="D178" s="349"/>
      <c r="E178" s="349"/>
      <c r="F178" s="349"/>
      <c r="G178" s="349"/>
      <c r="H178" s="349"/>
      <c r="I178" s="349"/>
      <c r="J178" s="349"/>
      <c r="K178" s="349"/>
      <c r="L178" s="349"/>
      <c r="M178" s="349"/>
    </row>
    <row r="179" spans="1:13" ht="15.75">
      <c r="A179" s="93"/>
      <c r="B179" s="117"/>
      <c r="C179" s="117"/>
      <c r="D179" s="117"/>
      <c r="E179" s="117"/>
      <c r="G179" s="127"/>
      <c r="H179" s="102"/>
      <c r="I179" s="127"/>
      <c r="J179" s="101"/>
      <c r="K179" s="127"/>
      <c r="L179" s="101"/>
      <c r="M179" s="127"/>
    </row>
    <row r="180" spans="1:13" ht="34.5" customHeight="1">
      <c r="A180" s="93"/>
      <c r="B180" s="351" t="s">
        <v>274</v>
      </c>
      <c r="C180" s="351"/>
      <c r="D180" s="351"/>
      <c r="E180" s="351"/>
      <c r="F180" s="351"/>
      <c r="G180" s="351"/>
      <c r="H180" s="351"/>
      <c r="I180" s="351"/>
      <c r="J180" s="351"/>
      <c r="K180" s="351"/>
      <c r="L180" s="351"/>
      <c r="M180" s="351"/>
    </row>
    <row r="181" spans="1:9" ht="15.75">
      <c r="A181" s="93"/>
      <c r="B181" s="128"/>
      <c r="C181" s="128"/>
      <c r="D181" s="128"/>
      <c r="E181" s="128"/>
      <c r="F181" s="129"/>
      <c r="G181" s="73"/>
      <c r="H181" s="73"/>
      <c r="I181" s="129"/>
    </row>
    <row r="182" spans="1:10" ht="15.75" customHeight="1">
      <c r="A182" s="84">
        <v>21</v>
      </c>
      <c r="B182" s="344" t="s">
        <v>16</v>
      </c>
      <c r="C182" s="344"/>
      <c r="D182" s="344"/>
      <c r="E182" s="344"/>
      <c r="F182" s="344"/>
      <c r="G182" s="344"/>
      <c r="H182" s="344"/>
      <c r="I182" s="344"/>
      <c r="J182" s="344"/>
    </row>
    <row r="183" spans="1:3" ht="15.75">
      <c r="A183" s="84"/>
      <c r="B183" s="84"/>
      <c r="C183" s="84"/>
    </row>
    <row r="184" spans="1:13" ht="15.75" customHeight="1">
      <c r="A184" s="84"/>
      <c r="B184" s="333" t="s">
        <v>269</v>
      </c>
      <c r="C184" s="333"/>
      <c r="D184" s="333"/>
      <c r="E184" s="333"/>
      <c r="F184" s="333"/>
      <c r="G184" s="333"/>
      <c r="H184" s="333"/>
      <c r="I184" s="333"/>
      <c r="J184" s="333"/>
      <c r="K184" s="333"/>
      <c r="L184" s="333"/>
      <c r="M184" s="333"/>
    </row>
    <row r="185" spans="1:13" ht="15.75">
      <c r="A185" s="93"/>
      <c r="B185" s="168"/>
      <c r="C185" s="168"/>
      <c r="D185" s="168"/>
      <c r="E185" s="168"/>
      <c r="F185" s="168"/>
      <c r="G185" s="168"/>
      <c r="H185" s="168"/>
      <c r="I185" s="168"/>
      <c r="J185" s="168"/>
      <c r="K185" s="168"/>
      <c r="L185" s="168"/>
      <c r="M185" s="168"/>
    </row>
    <row r="186" spans="1:10" ht="15.75" customHeight="1">
      <c r="A186" s="84">
        <v>22</v>
      </c>
      <c r="B186" s="344" t="s">
        <v>17</v>
      </c>
      <c r="C186" s="344"/>
      <c r="D186" s="344"/>
      <c r="E186" s="344"/>
      <c r="F186" s="344"/>
      <c r="G186" s="344"/>
      <c r="H186" s="344"/>
      <c r="I186" s="344"/>
      <c r="J186" s="344"/>
    </row>
    <row r="187" spans="1:3" ht="15.75">
      <c r="A187" s="84"/>
      <c r="B187" s="84"/>
      <c r="C187" s="84"/>
    </row>
    <row r="188" spans="1:11" ht="15.75" customHeight="1">
      <c r="A188" s="84"/>
      <c r="B188" s="98" t="s">
        <v>287</v>
      </c>
      <c r="C188" s="98"/>
      <c r="D188" s="98"/>
      <c r="E188" s="98"/>
      <c r="F188" s="98"/>
      <c r="G188" s="98"/>
      <c r="H188" s="98"/>
      <c r="I188" s="98"/>
      <c r="J188" s="98"/>
      <c r="K188" s="98"/>
    </row>
    <row r="189" spans="1:10" ht="15.75">
      <c r="A189" s="84"/>
      <c r="B189" s="60"/>
      <c r="C189" s="60"/>
      <c r="D189" s="111"/>
      <c r="E189" s="111"/>
      <c r="F189" s="111"/>
      <c r="G189" s="111"/>
      <c r="H189" s="111"/>
      <c r="I189" s="111"/>
      <c r="J189" s="111"/>
    </row>
    <row r="190" spans="1:10" ht="15.75">
      <c r="A190" s="84">
        <v>23</v>
      </c>
      <c r="B190" s="63" t="s">
        <v>44</v>
      </c>
      <c r="C190" s="60"/>
      <c r="D190" s="111"/>
      <c r="E190" s="111"/>
      <c r="F190" s="111"/>
      <c r="G190" s="111"/>
      <c r="H190" s="111"/>
      <c r="I190" s="111"/>
      <c r="J190" s="111"/>
    </row>
    <row r="191" spans="1:10" ht="15.75">
      <c r="A191" s="84"/>
      <c r="B191" s="63"/>
      <c r="C191" s="60"/>
      <c r="D191" s="111"/>
      <c r="E191" s="111"/>
      <c r="F191" s="111"/>
      <c r="G191" s="111"/>
      <c r="H191" s="111"/>
      <c r="I191" s="111"/>
      <c r="J191" s="111"/>
    </row>
    <row r="192" spans="1:13" ht="15.75">
      <c r="A192" s="84"/>
      <c r="B192" s="284" t="s">
        <v>270</v>
      </c>
      <c r="C192" s="284"/>
      <c r="D192" s="284"/>
      <c r="E192" s="284"/>
      <c r="F192" s="284"/>
      <c r="G192" s="284"/>
      <c r="H192" s="284"/>
      <c r="I192" s="284"/>
      <c r="J192" s="284"/>
      <c r="K192" s="284"/>
      <c r="L192" s="284"/>
      <c r="M192" s="284"/>
    </row>
    <row r="193" spans="1:13" ht="15.75">
      <c r="A193" s="84"/>
      <c r="B193" s="123"/>
      <c r="C193" s="123"/>
      <c r="D193" s="123"/>
      <c r="E193" s="123"/>
      <c r="F193" s="123"/>
      <c r="G193" s="123"/>
      <c r="H193" s="123"/>
      <c r="I193" s="123"/>
      <c r="J193" s="123"/>
      <c r="K193" s="123"/>
      <c r="L193" s="123"/>
      <c r="M193" s="123"/>
    </row>
    <row r="194" spans="1:13" ht="15.75">
      <c r="A194" s="63">
        <v>24</v>
      </c>
      <c r="B194" s="109" t="s">
        <v>91</v>
      </c>
      <c r="C194" s="89"/>
      <c r="D194" s="89"/>
      <c r="E194" s="89"/>
      <c r="F194" s="89"/>
      <c r="G194" s="89"/>
      <c r="H194" s="89"/>
      <c r="I194" s="89"/>
      <c r="J194" s="89"/>
      <c r="K194" s="89"/>
      <c r="L194" s="89"/>
      <c r="M194" s="97"/>
    </row>
    <row r="195" spans="1:13" ht="15.75">
      <c r="A195" s="84"/>
      <c r="B195" s="89"/>
      <c r="C195" s="89"/>
      <c r="D195" s="89"/>
      <c r="E195" s="89"/>
      <c r="F195" s="89"/>
      <c r="G195" s="89"/>
      <c r="H195" s="89"/>
      <c r="I195" s="89"/>
      <c r="J195" s="89"/>
      <c r="K195" s="89"/>
      <c r="L195" s="89"/>
      <c r="M195" s="97"/>
    </row>
    <row r="196" spans="1:13" s="101" customFormat="1" ht="17.25" customHeight="1">
      <c r="A196" s="100"/>
      <c r="B196" s="120" t="s">
        <v>54</v>
      </c>
      <c r="M196" s="82"/>
    </row>
    <row r="197" spans="1:13" s="101" customFormat="1" ht="15.75">
      <c r="A197" s="100"/>
      <c r="M197" s="82"/>
    </row>
    <row r="198" spans="1:13" s="101" customFormat="1" ht="15.75">
      <c r="A198" s="100"/>
      <c r="I198" s="45" t="s">
        <v>48</v>
      </c>
      <c r="K198" s="45" t="s">
        <v>50</v>
      </c>
      <c r="L198" s="45"/>
      <c r="M198" s="45" t="s">
        <v>49</v>
      </c>
    </row>
    <row r="199" spans="1:13" s="101" customFormat="1" ht="15.75">
      <c r="A199" s="100"/>
      <c r="I199" s="45" t="s">
        <v>9</v>
      </c>
      <c r="K199" s="45" t="s">
        <v>9</v>
      </c>
      <c r="L199" s="45"/>
      <c r="M199" s="45" t="s">
        <v>9</v>
      </c>
    </row>
    <row r="200" spans="1:13" s="101" customFormat="1" ht="15.75">
      <c r="A200" s="100"/>
      <c r="I200" s="45"/>
      <c r="K200" s="45"/>
      <c r="L200" s="45"/>
      <c r="M200" s="82"/>
    </row>
    <row r="201" spans="1:13" s="101" customFormat="1" ht="15.75">
      <c r="A201" s="100"/>
      <c r="B201" s="120" t="s">
        <v>51</v>
      </c>
      <c r="I201" s="102">
        <v>4000</v>
      </c>
      <c r="K201" s="102">
        <v>4000</v>
      </c>
      <c r="M201" s="103">
        <v>0</v>
      </c>
    </row>
    <row r="202" spans="1:13" s="101" customFormat="1" ht="15.75">
      <c r="A202" s="100"/>
      <c r="B202" s="120" t="s">
        <v>46</v>
      </c>
      <c r="I202" s="102">
        <v>3546</v>
      </c>
      <c r="K202" s="102">
        <v>3546</v>
      </c>
      <c r="M202" s="103">
        <f>+I202-K202</f>
        <v>0</v>
      </c>
    </row>
    <row r="203" spans="1:13" s="101" customFormat="1" ht="15.75">
      <c r="A203" s="100"/>
      <c r="B203" s="120" t="s">
        <v>47</v>
      </c>
      <c r="I203" s="102">
        <v>1971</v>
      </c>
      <c r="K203" s="102">
        <v>1971</v>
      </c>
      <c r="M203" s="103">
        <f>+I203-K203</f>
        <v>0</v>
      </c>
    </row>
    <row r="204" spans="1:13" s="101" customFormat="1" ht="15.75">
      <c r="A204" s="100"/>
      <c r="B204" s="150" t="s">
        <v>118</v>
      </c>
      <c r="C204" s="60"/>
      <c r="D204" s="60"/>
      <c r="E204" s="60"/>
      <c r="F204" s="60"/>
      <c r="I204" s="130">
        <v>781</v>
      </c>
      <c r="J204" s="60"/>
      <c r="K204" s="102">
        <v>660</v>
      </c>
      <c r="L204" s="60"/>
      <c r="M204" s="103">
        <f>+I204-K204</f>
        <v>121</v>
      </c>
    </row>
    <row r="205" spans="1:13" s="101" customFormat="1" ht="15.75">
      <c r="A205" s="100"/>
      <c r="B205" s="150" t="s">
        <v>2</v>
      </c>
      <c r="C205" s="60"/>
      <c r="D205" s="60"/>
      <c r="E205" s="60"/>
      <c r="F205" s="60"/>
      <c r="I205" s="130">
        <v>1500</v>
      </c>
      <c r="J205" s="60"/>
      <c r="K205" s="102">
        <v>1621</v>
      </c>
      <c r="L205" s="60"/>
      <c r="M205" s="103">
        <f>+I205-K205</f>
        <v>-121</v>
      </c>
    </row>
    <row r="206" spans="1:13" s="101" customFormat="1" ht="16.5" thickBot="1">
      <c r="A206" s="100"/>
      <c r="B206" s="60"/>
      <c r="C206" s="60"/>
      <c r="D206" s="60"/>
      <c r="E206" s="60"/>
      <c r="F206" s="60"/>
      <c r="I206" s="131">
        <f>SUM(I201:I205)</f>
        <v>11798</v>
      </c>
      <c r="J206" s="60"/>
      <c r="K206" s="131">
        <f>SUM(K201:K205)</f>
        <v>11798</v>
      </c>
      <c r="L206" s="60"/>
      <c r="M206" s="132">
        <f>SUM(M201:M205)</f>
        <v>0</v>
      </c>
    </row>
    <row r="207" spans="1:13" s="101" customFormat="1" ht="16.5" thickTop="1">
      <c r="A207" s="100"/>
      <c r="B207" s="60"/>
      <c r="C207" s="60"/>
      <c r="D207" s="60"/>
      <c r="E207" s="60"/>
      <c r="F207" s="60"/>
      <c r="G207" s="133"/>
      <c r="H207" s="60"/>
      <c r="I207" s="133"/>
      <c r="J207" s="60"/>
      <c r="K207" s="133"/>
      <c r="M207" s="82"/>
    </row>
    <row r="208" spans="1:13" s="101" customFormat="1" ht="34.5" customHeight="1">
      <c r="A208" s="100"/>
      <c r="B208" s="329" t="s">
        <v>201</v>
      </c>
      <c r="C208" s="329"/>
      <c r="D208" s="329"/>
      <c r="E208" s="329"/>
      <c r="F208" s="329"/>
      <c r="G208" s="329"/>
      <c r="H208" s="329"/>
      <c r="I208" s="329"/>
      <c r="J208" s="329"/>
      <c r="K208" s="329"/>
      <c r="L208" s="329"/>
      <c r="M208" s="329"/>
    </row>
    <row r="209" spans="1:13" s="101" customFormat="1" ht="15.75">
      <c r="A209" s="100"/>
      <c r="B209" s="89"/>
      <c r="C209" s="89"/>
      <c r="D209" s="89"/>
      <c r="E209" s="89"/>
      <c r="F209" s="89"/>
      <c r="G209" s="89"/>
      <c r="H209" s="89"/>
      <c r="I209" s="89"/>
      <c r="J209" s="89"/>
      <c r="K209" s="89"/>
      <c r="L209" s="89"/>
      <c r="M209" s="89"/>
    </row>
    <row r="210" spans="1:13" s="101" customFormat="1" ht="47.25" customHeight="1">
      <c r="A210" s="100"/>
      <c r="B210" s="332" t="s">
        <v>200</v>
      </c>
      <c r="C210" s="332"/>
      <c r="D210" s="332"/>
      <c r="E210" s="332"/>
      <c r="F210" s="332"/>
      <c r="G210" s="332"/>
      <c r="H210" s="332"/>
      <c r="I210" s="332"/>
      <c r="J210" s="332"/>
      <c r="K210" s="332"/>
      <c r="L210" s="332"/>
      <c r="M210" s="332"/>
    </row>
    <row r="211" spans="1:13" s="101" customFormat="1" ht="15.75">
      <c r="A211" s="100"/>
      <c r="B211" s="122"/>
      <c r="C211" s="122"/>
      <c r="D211" s="122"/>
      <c r="E211" s="122"/>
      <c r="F211" s="122"/>
      <c r="G211" s="122"/>
      <c r="H211" s="122"/>
      <c r="I211" s="122"/>
      <c r="J211" s="122"/>
      <c r="K211" s="122"/>
      <c r="L211" s="122"/>
      <c r="M211" s="122"/>
    </row>
    <row r="212" spans="1:13" s="101" customFormat="1" ht="33" customHeight="1">
      <c r="A212" s="100"/>
      <c r="B212" s="329" t="s">
        <v>1</v>
      </c>
      <c r="C212" s="329"/>
      <c r="D212" s="329"/>
      <c r="E212" s="329"/>
      <c r="F212" s="329"/>
      <c r="G212" s="329"/>
      <c r="H212" s="329"/>
      <c r="I212" s="329"/>
      <c r="J212" s="329"/>
      <c r="K212" s="329"/>
      <c r="L212" s="329"/>
      <c r="M212" s="329"/>
    </row>
    <row r="213" spans="1:13" s="101" customFormat="1" ht="15.75">
      <c r="A213" s="100"/>
      <c r="B213" s="60"/>
      <c r="C213" s="60"/>
      <c r="D213" s="60"/>
      <c r="E213" s="60"/>
      <c r="F213" s="60"/>
      <c r="G213" s="60"/>
      <c r="H213" s="60"/>
      <c r="I213" s="60"/>
      <c r="J213" s="60"/>
      <c r="M213" s="82"/>
    </row>
    <row r="214" spans="1:13" s="101" customFormat="1" ht="15.75">
      <c r="A214" s="84">
        <v>25</v>
      </c>
      <c r="B214" s="63" t="s">
        <v>3</v>
      </c>
      <c r="C214" s="60"/>
      <c r="D214" s="60"/>
      <c r="E214" s="60"/>
      <c r="F214" s="60"/>
      <c r="G214" s="60"/>
      <c r="H214" s="60"/>
      <c r="I214" s="60"/>
      <c r="J214" s="60"/>
      <c r="M214" s="82"/>
    </row>
    <row r="215" spans="1:13" s="101" customFormat="1" ht="15.75">
      <c r="A215" s="84"/>
      <c r="B215" s="63"/>
      <c r="C215" s="60"/>
      <c r="D215" s="60"/>
      <c r="E215" s="60"/>
      <c r="F215" s="60"/>
      <c r="G215" s="60"/>
      <c r="H215" s="60"/>
      <c r="I215" s="60"/>
      <c r="J215" s="60"/>
      <c r="M215" s="82"/>
    </row>
    <row r="216" spans="1:13" s="101" customFormat="1" ht="15.75">
      <c r="A216" s="84"/>
      <c r="B216" s="150" t="s">
        <v>271</v>
      </c>
      <c r="C216" s="60"/>
      <c r="D216" s="60"/>
      <c r="E216" s="60"/>
      <c r="F216" s="60"/>
      <c r="G216" s="60"/>
      <c r="H216" s="60"/>
      <c r="I216" s="60"/>
      <c r="J216" s="60"/>
      <c r="M216" s="82"/>
    </row>
    <row r="217" spans="3:13" ht="54.75" customHeight="1">
      <c r="C217" s="63"/>
      <c r="D217" s="111"/>
      <c r="E217" s="111"/>
      <c r="F217" s="111"/>
      <c r="G217" s="99"/>
      <c r="I217" s="214"/>
      <c r="J217" s="153"/>
      <c r="K217" s="153" t="s">
        <v>272</v>
      </c>
      <c r="L217" s="120"/>
      <c r="M217" s="153" t="s">
        <v>208</v>
      </c>
    </row>
    <row r="218" spans="1:13" ht="15.75">
      <c r="A218" s="84"/>
      <c r="B218" s="60"/>
      <c r="C218" s="60"/>
      <c r="D218" s="111"/>
      <c r="E218" s="111"/>
      <c r="F218" s="111"/>
      <c r="G218" s="134"/>
      <c r="H218" s="111"/>
      <c r="I218" s="213"/>
      <c r="J218" s="99"/>
      <c r="K218" s="135" t="s">
        <v>93</v>
      </c>
      <c r="L218" s="45"/>
      <c r="M218" s="45" t="s">
        <v>9</v>
      </c>
    </row>
    <row r="219" spans="1:13" ht="15.75">
      <c r="A219" s="84"/>
      <c r="B219" s="150" t="s">
        <v>61</v>
      </c>
      <c r="C219" s="150"/>
      <c r="D219" s="151"/>
      <c r="E219" s="111"/>
      <c r="F219" s="111"/>
      <c r="G219" s="136"/>
      <c r="H219" s="111"/>
      <c r="I219" s="144"/>
      <c r="J219" s="137"/>
      <c r="K219" s="138"/>
      <c r="L219" s="72"/>
      <c r="M219" s="103"/>
    </row>
    <row r="220" spans="1:13" ht="15.75">
      <c r="A220" s="84"/>
      <c r="B220" s="120"/>
      <c r="C220" s="150" t="s">
        <v>56</v>
      </c>
      <c r="D220" s="151"/>
      <c r="E220" s="139"/>
      <c r="F220" s="111"/>
      <c r="G220" s="140"/>
      <c r="H220" s="89"/>
      <c r="I220" s="188"/>
      <c r="J220" s="188"/>
      <c r="K220" s="38">
        <v>0</v>
      </c>
      <c r="L220" s="189"/>
      <c r="M220" s="190">
        <v>2500</v>
      </c>
    </row>
    <row r="221" spans="1:13" ht="15.75">
      <c r="A221" s="84"/>
      <c r="B221" s="120"/>
      <c r="C221" s="150" t="s">
        <v>62</v>
      </c>
      <c r="D221" s="151"/>
      <c r="E221" s="139"/>
      <c r="F221" s="111"/>
      <c r="G221" s="140"/>
      <c r="H221" s="89"/>
      <c r="I221" s="188"/>
      <c r="J221" s="191"/>
      <c r="K221" s="38">
        <v>0</v>
      </c>
      <c r="L221" s="190"/>
      <c r="M221" s="190">
        <v>818</v>
      </c>
    </row>
    <row r="222" spans="1:13" ht="15.75">
      <c r="A222" s="84"/>
      <c r="B222" s="120"/>
      <c r="C222" s="150" t="s">
        <v>63</v>
      </c>
      <c r="D222" s="151"/>
      <c r="E222" s="139"/>
      <c r="F222" s="111"/>
      <c r="G222" s="143"/>
      <c r="H222" s="89"/>
      <c r="I222" s="188"/>
      <c r="J222" s="191"/>
      <c r="K222" s="59">
        <v>7</v>
      </c>
      <c r="L222" s="190"/>
      <c r="M222" s="190">
        <v>18</v>
      </c>
    </row>
    <row r="223" spans="1:13" ht="15.75">
      <c r="A223" s="84"/>
      <c r="B223" s="152"/>
      <c r="C223" s="152"/>
      <c r="D223" s="151"/>
      <c r="E223" s="139"/>
      <c r="F223" s="111"/>
      <c r="G223" s="140"/>
      <c r="H223" s="142"/>
      <c r="I223" s="188"/>
      <c r="J223" s="191"/>
      <c r="K223" s="185">
        <f>SUM(K220:K222)</f>
        <v>7</v>
      </c>
      <c r="L223" s="190"/>
      <c r="M223" s="185">
        <f>SUM(M220:M222)</f>
        <v>3336</v>
      </c>
    </row>
    <row r="224" spans="1:13" ht="15.75">
      <c r="A224" s="84"/>
      <c r="B224" s="150"/>
      <c r="C224" s="150"/>
      <c r="D224" s="151"/>
      <c r="E224" s="111"/>
      <c r="F224" s="111"/>
      <c r="G224" s="136"/>
      <c r="H224" s="136"/>
      <c r="I224" s="192"/>
      <c r="J224" s="192"/>
      <c r="K224" s="38"/>
      <c r="L224" s="193"/>
      <c r="M224" s="194"/>
    </row>
    <row r="225" spans="1:13" ht="15.75">
      <c r="A225" s="84"/>
      <c r="B225" s="150" t="s">
        <v>64</v>
      </c>
      <c r="C225" s="150"/>
      <c r="D225" s="151"/>
      <c r="E225" s="111"/>
      <c r="F225" s="111"/>
      <c r="G225" s="136"/>
      <c r="H225" s="111"/>
      <c r="I225" s="192"/>
      <c r="J225" s="195"/>
      <c r="K225" s="186"/>
      <c r="L225" s="65"/>
      <c r="M225" s="58"/>
    </row>
    <row r="226" spans="1:13" ht="15.75">
      <c r="A226" s="84"/>
      <c r="B226" s="150"/>
      <c r="C226" s="150" t="s">
        <v>65</v>
      </c>
      <c r="D226" s="151"/>
      <c r="E226" s="139"/>
      <c r="F226" s="111"/>
      <c r="G226" s="113"/>
      <c r="H226" s="146"/>
      <c r="I226" s="196"/>
      <c r="J226" s="196"/>
      <c r="K226" s="59">
        <v>148</v>
      </c>
      <c r="L226" s="194"/>
      <c r="M226" s="58">
        <v>19255</v>
      </c>
    </row>
    <row r="227" spans="1:13" ht="15.75">
      <c r="A227" s="84"/>
      <c r="B227" s="150"/>
      <c r="C227" s="150" t="s">
        <v>62</v>
      </c>
      <c r="D227" s="151"/>
      <c r="E227" s="139"/>
      <c r="F227" s="111"/>
      <c r="G227" s="113"/>
      <c r="H227" s="146"/>
      <c r="I227" s="196"/>
      <c r="J227" s="196"/>
      <c r="K227" s="59">
        <v>0</v>
      </c>
      <c r="L227" s="194"/>
      <c r="M227" s="58">
        <v>856</v>
      </c>
    </row>
    <row r="228" spans="1:13" ht="15.75">
      <c r="A228" s="84"/>
      <c r="B228" s="60"/>
      <c r="C228" s="60"/>
      <c r="D228" s="111"/>
      <c r="E228" s="139"/>
      <c r="F228" s="111"/>
      <c r="G228" s="113"/>
      <c r="H228" s="146"/>
      <c r="I228" s="196"/>
      <c r="J228" s="196"/>
      <c r="K228" s="187">
        <f>SUM(K226:K227)</f>
        <v>148</v>
      </c>
      <c r="L228" s="194"/>
      <c r="M228" s="187">
        <f>SUM(M226:M227)</f>
        <v>20111</v>
      </c>
    </row>
    <row r="229" spans="1:13" ht="15.75">
      <c r="A229" s="84"/>
      <c r="B229" s="109"/>
      <c r="C229" s="109"/>
      <c r="F229" s="111"/>
      <c r="G229" s="140"/>
      <c r="H229" s="142"/>
      <c r="I229" s="188"/>
      <c r="J229" s="188"/>
      <c r="K229" s="38"/>
      <c r="L229" s="189"/>
      <c r="M229" s="188"/>
    </row>
    <row r="230" spans="1:13" ht="18.75" customHeight="1" thickBot="1">
      <c r="A230" s="84"/>
      <c r="B230" s="63" t="s">
        <v>66</v>
      </c>
      <c r="C230" s="63"/>
      <c r="D230" s="63"/>
      <c r="E230" s="89"/>
      <c r="F230" s="89"/>
      <c r="G230" s="140"/>
      <c r="H230" s="142"/>
      <c r="I230" s="188"/>
      <c r="J230" s="191"/>
      <c r="K230" s="197">
        <f>K223+K228</f>
        <v>155</v>
      </c>
      <c r="L230" s="190"/>
      <c r="M230" s="197">
        <f>M223+M228</f>
        <v>23447</v>
      </c>
    </row>
    <row r="231" spans="1:13" ht="16.5" thickTop="1">
      <c r="A231" s="84"/>
      <c r="B231" s="63"/>
      <c r="C231" s="63"/>
      <c r="D231" s="63"/>
      <c r="E231" s="89"/>
      <c r="F231" s="89"/>
      <c r="G231" s="147"/>
      <c r="H231" s="89"/>
      <c r="I231" s="147"/>
      <c r="J231" s="89"/>
      <c r="K231" s="141"/>
      <c r="M231" s="148"/>
    </row>
    <row r="232" spans="1:13" ht="15.75">
      <c r="A232" s="84"/>
      <c r="B232" s="352" t="s">
        <v>67</v>
      </c>
      <c r="C232" s="352"/>
      <c r="D232" s="352"/>
      <c r="E232" s="352"/>
      <c r="F232" s="352"/>
      <c r="G232" s="352"/>
      <c r="H232" s="352"/>
      <c r="I232" s="352"/>
      <c r="J232" s="352"/>
      <c r="K232" s="352"/>
      <c r="L232" s="352"/>
      <c r="M232" s="352"/>
    </row>
    <row r="233" spans="1:13" ht="15.75">
      <c r="A233" s="84"/>
      <c r="B233" s="60"/>
      <c r="C233" s="63"/>
      <c r="D233" s="63"/>
      <c r="E233" s="89"/>
      <c r="F233" s="89"/>
      <c r="G233" s="147"/>
      <c r="H233" s="89"/>
      <c r="I233" s="147"/>
      <c r="J233" s="89"/>
      <c r="K233" s="141"/>
      <c r="M233" s="148"/>
    </row>
    <row r="234" spans="1:13" ht="15.75">
      <c r="A234" s="84"/>
      <c r="B234" s="352" t="s">
        <v>275</v>
      </c>
      <c r="C234" s="352"/>
      <c r="D234" s="352"/>
      <c r="E234" s="352"/>
      <c r="F234" s="352"/>
      <c r="G234" s="352"/>
      <c r="H234" s="352"/>
      <c r="I234" s="352"/>
      <c r="J234" s="352"/>
      <c r="K234" s="352"/>
      <c r="L234" s="352"/>
      <c r="M234" s="352"/>
    </row>
    <row r="235" spans="1:10" ht="15.75">
      <c r="A235" s="84"/>
      <c r="B235" s="63"/>
      <c r="C235" s="63"/>
      <c r="D235" s="63"/>
      <c r="E235" s="89"/>
      <c r="F235" s="89"/>
      <c r="G235" s="89"/>
      <c r="H235" s="89"/>
      <c r="I235" s="89"/>
      <c r="J235" s="89"/>
    </row>
    <row r="236" spans="1:10" ht="15.75">
      <c r="A236" s="84">
        <v>26</v>
      </c>
      <c r="B236" s="63" t="s">
        <v>29</v>
      </c>
      <c r="C236" s="63"/>
      <c r="D236" s="63"/>
      <c r="E236" s="89"/>
      <c r="F236" s="89"/>
      <c r="G236" s="89"/>
      <c r="H236" s="89"/>
      <c r="I236" s="89"/>
      <c r="J236" s="89"/>
    </row>
    <row r="237" spans="1:10" ht="15.75">
      <c r="A237" s="84"/>
      <c r="B237" s="63"/>
      <c r="C237" s="63"/>
      <c r="D237" s="63"/>
      <c r="E237" s="89"/>
      <c r="F237" s="89"/>
      <c r="G237" s="89"/>
      <c r="H237" s="89"/>
      <c r="I237" s="89"/>
      <c r="J237" s="89"/>
    </row>
    <row r="238" spans="1:10" ht="15.75">
      <c r="A238" s="84"/>
      <c r="B238" s="60" t="s">
        <v>273</v>
      </c>
      <c r="C238" s="60"/>
      <c r="D238" s="63"/>
      <c r="E238" s="89"/>
      <c r="F238" s="89"/>
      <c r="G238" s="89"/>
      <c r="H238" s="89"/>
      <c r="I238" s="89"/>
      <c r="J238" s="89"/>
    </row>
    <row r="239" spans="1:10" ht="15.75">
      <c r="A239" s="84"/>
      <c r="B239" s="63"/>
      <c r="C239" s="63"/>
      <c r="D239" s="63"/>
      <c r="E239" s="89"/>
      <c r="F239" s="89"/>
      <c r="G239" s="89"/>
      <c r="H239" s="89"/>
      <c r="I239" s="89"/>
      <c r="J239" s="89"/>
    </row>
    <row r="240" spans="1:10" ht="15.75" customHeight="1">
      <c r="A240" s="84">
        <v>27</v>
      </c>
      <c r="B240" s="100" t="s">
        <v>30</v>
      </c>
      <c r="C240" s="100"/>
      <c r="D240" s="87"/>
      <c r="E240" s="87"/>
      <c r="F240" s="87"/>
      <c r="G240" s="87"/>
      <c r="H240" s="87"/>
      <c r="I240" s="87"/>
      <c r="J240" s="87"/>
    </row>
    <row r="241" spans="1:10" ht="15.75">
      <c r="A241" s="84"/>
      <c r="B241" s="98"/>
      <c r="C241" s="98"/>
      <c r="D241" s="87"/>
      <c r="E241" s="87"/>
      <c r="F241" s="87"/>
      <c r="G241" s="87"/>
      <c r="H241" s="87"/>
      <c r="I241" s="87"/>
      <c r="J241" s="87"/>
    </row>
    <row r="242" spans="1:10" ht="15.75">
      <c r="A242" s="84"/>
      <c r="B242" s="98" t="s">
        <v>92</v>
      </c>
      <c r="C242" s="98"/>
      <c r="D242" s="87"/>
      <c r="E242" s="87"/>
      <c r="F242" s="87"/>
      <c r="G242" s="87"/>
      <c r="H242" s="87"/>
      <c r="I242" s="87"/>
      <c r="J242" s="87"/>
    </row>
    <row r="243" spans="1:10" ht="15.75">
      <c r="A243" s="84"/>
      <c r="B243" s="98"/>
      <c r="C243" s="98"/>
      <c r="D243" s="87"/>
      <c r="E243" s="87"/>
      <c r="F243" s="87"/>
      <c r="G243" s="87"/>
      <c r="H243" s="87"/>
      <c r="I243" s="87"/>
      <c r="J243" s="87"/>
    </row>
    <row r="244" spans="1:10" ht="15.75">
      <c r="A244" s="84">
        <v>28</v>
      </c>
      <c r="B244" s="344" t="s">
        <v>215</v>
      </c>
      <c r="C244" s="344"/>
      <c r="D244" s="344"/>
      <c r="E244" s="344"/>
      <c r="F244" s="344"/>
      <c r="G244" s="344"/>
      <c r="H244" s="344"/>
      <c r="I244" s="344"/>
      <c r="J244" s="344"/>
    </row>
    <row r="245" spans="1:10" ht="15.75">
      <c r="A245" s="84"/>
      <c r="B245" s="84"/>
      <c r="C245" s="84"/>
      <c r="D245" s="84"/>
      <c r="E245" s="84"/>
      <c r="F245" s="84"/>
      <c r="G245" s="84"/>
      <c r="H245" s="84"/>
      <c r="I245" s="84"/>
      <c r="J245" s="84"/>
    </row>
    <row r="246" spans="1:13" ht="15.75">
      <c r="A246" s="84"/>
      <c r="B246" s="283" t="s">
        <v>216</v>
      </c>
      <c r="C246" s="283"/>
      <c r="D246" s="283"/>
      <c r="E246" s="283"/>
      <c r="F246" s="283"/>
      <c r="G246" s="283"/>
      <c r="H246" s="283"/>
      <c r="I246" s="283"/>
      <c r="J246" s="283"/>
      <c r="K246" s="283"/>
      <c r="L246" s="283"/>
      <c r="M246" s="283"/>
    </row>
    <row r="247" spans="1:13" ht="15.75">
      <c r="A247" s="84"/>
      <c r="B247" s="283"/>
      <c r="C247" s="283"/>
      <c r="D247" s="283"/>
      <c r="E247" s="283"/>
      <c r="F247" s="283"/>
      <c r="G247" s="283"/>
      <c r="H247" s="283"/>
      <c r="I247" s="283"/>
      <c r="J247" s="283"/>
      <c r="K247" s="283"/>
      <c r="L247" s="283"/>
      <c r="M247" s="283"/>
    </row>
    <row r="248" spans="1:10" ht="15.75" customHeight="1">
      <c r="A248" s="84">
        <v>29</v>
      </c>
      <c r="B248" s="344" t="s">
        <v>99</v>
      </c>
      <c r="C248" s="344"/>
      <c r="D248" s="344"/>
      <c r="E248" s="344"/>
      <c r="F248" s="344"/>
      <c r="G248" s="344"/>
      <c r="H248" s="344"/>
      <c r="I248" s="344"/>
      <c r="J248" s="344"/>
    </row>
    <row r="249" spans="1:10" ht="15.75">
      <c r="A249" s="84"/>
      <c r="B249" s="84"/>
      <c r="C249" s="84"/>
      <c r="D249" s="84"/>
      <c r="E249" s="84"/>
      <c r="F249" s="84"/>
      <c r="G249" s="84"/>
      <c r="H249" s="84"/>
      <c r="I249" s="84"/>
      <c r="J249" s="84"/>
    </row>
    <row r="250" spans="1:10" ht="15.75">
      <c r="A250" s="84">
        <v>29.1</v>
      </c>
      <c r="B250" s="169" t="s">
        <v>59</v>
      </c>
      <c r="C250" s="84"/>
      <c r="D250" s="84"/>
      <c r="E250" s="84"/>
      <c r="F250" s="84"/>
      <c r="G250" s="84"/>
      <c r="H250" s="84"/>
      <c r="I250" s="84"/>
      <c r="J250" s="84"/>
    </row>
    <row r="251" spans="1:10" ht="15.75">
      <c r="A251" s="84"/>
      <c r="B251" s="169"/>
      <c r="C251" s="84"/>
      <c r="D251" s="84"/>
      <c r="E251" s="84"/>
      <c r="F251" s="84"/>
      <c r="G251" s="84"/>
      <c r="H251" s="84"/>
      <c r="I251" s="84"/>
      <c r="J251" s="84"/>
    </row>
    <row r="252" spans="1:13" ht="33" customHeight="1">
      <c r="A252" s="84"/>
      <c r="B252" s="290" t="s">
        <v>196</v>
      </c>
      <c r="C252" s="290"/>
      <c r="D252" s="290"/>
      <c r="E252" s="290"/>
      <c r="F252" s="290"/>
      <c r="G252" s="290"/>
      <c r="H252" s="290"/>
      <c r="I252" s="290"/>
      <c r="J252" s="290"/>
      <c r="K252" s="290"/>
      <c r="L252" s="290"/>
      <c r="M252" s="290"/>
    </row>
    <row r="253" spans="1:13" ht="15.75">
      <c r="A253" s="84"/>
      <c r="B253" s="94"/>
      <c r="C253" s="94"/>
      <c r="D253" s="104"/>
      <c r="E253" s="104"/>
      <c r="G253" s="101"/>
      <c r="H253" s="101"/>
      <c r="I253" s="101"/>
      <c r="J253" s="104"/>
      <c r="K253" s="101"/>
      <c r="L253" s="101"/>
      <c r="M253" s="101"/>
    </row>
    <row r="254" spans="1:13" ht="15.75">
      <c r="A254" s="84"/>
      <c r="B254" s="27"/>
      <c r="C254" s="128"/>
      <c r="D254" s="158"/>
      <c r="E254" s="158"/>
      <c r="F254" s="23"/>
      <c r="G254" s="320" t="s">
        <v>202</v>
      </c>
      <c r="H254" s="340"/>
      <c r="I254" s="340"/>
      <c r="K254" s="320" t="s">
        <v>239</v>
      </c>
      <c r="L254" s="340"/>
      <c r="M254" s="340"/>
    </row>
    <row r="255" spans="1:13" ht="15.75">
      <c r="A255" s="84"/>
      <c r="B255" s="27"/>
      <c r="C255" s="128"/>
      <c r="D255" s="158"/>
      <c r="E255" s="158"/>
      <c r="F255" s="23"/>
      <c r="G255" s="110">
        <v>39813</v>
      </c>
      <c r="I255" s="110">
        <v>39447</v>
      </c>
      <c r="K255" s="110">
        <v>39813</v>
      </c>
      <c r="M255" s="110">
        <v>39447</v>
      </c>
    </row>
    <row r="256" spans="1:13" ht="15.75">
      <c r="A256" s="84"/>
      <c r="B256" s="27"/>
      <c r="C256" s="128"/>
      <c r="D256" s="158"/>
      <c r="E256" s="158"/>
      <c r="F256" s="23"/>
      <c r="G256" s="110"/>
      <c r="I256" s="110"/>
      <c r="K256" s="110"/>
      <c r="M256" s="110"/>
    </row>
    <row r="257" spans="1:13" ht="33" customHeight="1">
      <c r="A257" s="84"/>
      <c r="B257" s="289" t="s">
        <v>194</v>
      </c>
      <c r="C257" s="292"/>
      <c r="D257" s="292"/>
      <c r="E257" s="292"/>
      <c r="F257" s="292"/>
      <c r="G257" s="144">
        <f>PL!B36</f>
        <v>1755</v>
      </c>
      <c r="H257" s="170"/>
      <c r="I257" s="144">
        <f>PL!C36</f>
        <v>1563</v>
      </c>
      <c r="J257" s="158"/>
      <c r="K257" s="144">
        <f>+PL!D36</f>
        <v>12367</v>
      </c>
      <c r="L257" s="23"/>
      <c r="M257" s="144">
        <f>+PL!E36</f>
        <v>11653</v>
      </c>
    </row>
    <row r="258" spans="1:13" ht="32.25" customHeight="1">
      <c r="A258" s="84"/>
      <c r="B258" s="289" t="s">
        <v>195</v>
      </c>
      <c r="C258" s="289"/>
      <c r="D258" s="289"/>
      <c r="E258" s="289"/>
      <c r="F258" s="289"/>
      <c r="G258" s="62">
        <v>68420</v>
      </c>
      <c r="H258" s="171"/>
      <c r="I258" s="61">
        <v>66882</v>
      </c>
      <c r="J258" s="164"/>
      <c r="K258" s="62">
        <v>68420</v>
      </c>
      <c r="L258" s="62"/>
      <c r="M258" s="61">
        <v>66882</v>
      </c>
    </row>
    <row r="259" spans="1:13" ht="11.25" customHeight="1">
      <c r="A259" s="84"/>
      <c r="B259" s="57"/>
      <c r="C259" s="57"/>
      <c r="D259" s="158"/>
      <c r="E259" s="158"/>
      <c r="F259" s="23"/>
      <c r="G259" s="172"/>
      <c r="H259" s="170"/>
      <c r="I259" s="145"/>
      <c r="J259" s="158"/>
      <c r="K259" s="23"/>
      <c r="L259" s="23"/>
      <c r="M259" s="148"/>
    </row>
    <row r="260" spans="1:13" ht="19.5" customHeight="1" thickBot="1">
      <c r="A260" s="87"/>
      <c r="B260" s="173" t="s">
        <v>58</v>
      </c>
      <c r="C260" s="23"/>
      <c r="D260" s="158"/>
      <c r="E260" s="158"/>
      <c r="F260" s="23"/>
      <c r="G260" s="174">
        <f>(+G257/G258)*100</f>
        <v>2.565039462145571</v>
      </c>
      <c r="H260" s="175"/>
      <c r="I260" s="174">
        <f>(+I257/I258)*100</f>
        <v>2.3369516461828295</v>
      </c>
      <c r="J260" s="158"/>
      <c r="K260" s="174">
        <f>(+K257/K258)*100</f>
        <v>18.075124232680505</v>
      </c>
      <c r="L260" s="176"/>
      <c r="M260" s="174">
        <f>(+M257/M258)*100</f>
        <v>17.423222989743127</v>
      </c>
    </row>
    <row r="261" spans="1:13" ht="15.75">
      <c r="A261" s="87"/>
      <c r="B261" s="173"/>
      <c r="C261" s="57"/>
      <c r="D261" s="158"/>
      <c r="E261" s="158"/>
      <c r="F261" s="23"/>
      <c r="G261" s="177"/>
      <c r="H261" s="170"/>
      <c r="I261" s="177"/>
      <c r="J261" s="158"/>
      <c r="K261" s="177"/>
      <c r="L261" s="23"/>
      <c r="M261" s="177"/>
    </row>
    <row r="262" spans="1:10" ht="15.75">
      <c r="A262" s="84">
        <v>29.2</v>
      </c>
      <c r="B262" s="169" t="s">
        <v>116</v>
      </c>
      <c r="C262" s="84"/>
      <c r="D262" s="84"/>
      <c r="E262" s="84"/>
      <c r="F262" s="84"/>
      <c r="G262" s="84"/>
      <c r="H262" s="84"/>
      <c r="I262" s="84"/>
      <c r="J262" s="84"/>
    </row>
    <row r="263" spans="1:13" ht="15.75">
      <c r="A263" s="84"/>
      <c r="B263" s="94"/>
      <c r="C263" s="94"/>
      <c r="D263" s="104"/>
      <c r="E263" s="104"/>
      <c r="G263" s="101"/>
      <c r="H263" s="101"/>
      <c r="I263" s="101"/>
      <c r="J263" s="104"/>
      <c r="K263" s="101"/>
      <c r="L263" s="101"/>
      <c r="M263" s="101"/>
    </row>
    <row r="264" spans="1:13" ht="47.25" customHeight="1">
      <c r="A264" s="84" t="s">
        <v>117</v>
      </c>
      <c r="B264" s="290" t="s">
        <v>197</v>
      </c>
      <c r="C264" s="290"/>
      <c r="D264" s="290"/>
      <c r="E264" s="290"/>
      <c r="F264" s="290"/>
      <c r="G264" s="290"/>
      <c r="H264" s="290"/>
      <c r="I264" s="290"/>
      <c r="J264" s="290"/>
      <c r="K264" s="290"/>
      <c r="L264" s="290"/>
      <c r="M264" s="290"/>
    </row>
    <row r="265" spans="1:13" ht="49.5" customHeight="1">
      <c r="A265" s="84"/>
      <c r="B265" s="293" t="s">
        <v>288</v>
      </c>
      <c r="C265" s="293"/>
      <c r="D265" s="293"/>
      <c r="E265" s="293"/>
      <c r="F265" s="293"/>
      <c r="G265" s="293"/>
      <c r="H265" s="293"/>
      <c r="I265" s="293"/>
      <c r="J265" s="293"/>
      <c r="K265" s="293"/>
      <c r="L265" s="293"/>
      <c r="M265" s="293"/>
    </row>
    <row r="266" spans="1:13" ht="15.75">
      <c r="A266" s="84"/>
      <c r="B266" s="94"/>
      <c r="C266" s="94"/>
      <c r="D266" s="104"/>
      <c r="E266" s="104"/>
      <c r="G266" s="101"/>
      <c r="H266" s="101"/>
      <c r="I266" s="101"/>
      <c r="J266" s="104"/>
      <c r="K266" s="101"/>
      <c r="L266" s="101"/>
      <c r="M266" s="101"/>
    </row>
    <row r="267" spans="1:13" ht="15.75">
      <c r="A267" s="84"/>
      <c r="B267" s="27"/>
      <c r="C267" s="128"/>
      <c r="D267" s="158"/>
      <c r="E267" s="158"/>
      <c r="F267" s="23"/>
      <c r="G267" s="320" t="s">
        <v>202</v>
      </c>
      <c r="H267" s="340"/>
      <c r="I267" s="340"/>
      <c r="K267" s="320" t="s">
        <v>239</v>
      </c>
      <c r="L267" s="340"/>
      <c r="M267" s="340"/>
    </row>
    <row r="268" spans="1:13" ht="15.75">
      <c r="A268" s="84"/>
      <c r="B268" s="27"/>
      <c r="C268" s="128"/>
      <c r="D268" s="158"/>
      <c r="E268" s="158"/>
      <c r="F268" s="23"/>
      <c r="G268" s="110">
        <v>39813</v>
      </c>
      <c r="I268" s="110">
        <v>39447</v>
      </c>
      <c r="K268" s="110">
        <v>39813</v>
      </c>
      <c r="M268" s="110">
        <v>39447</v>
      </c>
    </row>
    <row r="269" spans="1:13" ht="15.75">
      <c r="A269" s="84"/>
      <c r="B269" s="27"/>
      <c r="C269" s="128"/>
      <c r="D269" s="158"/>
      <c r="E269" s="158"/>
      <c r="F269" s="23"/>
      <c r="G269" s="110"/>
      <c r="I269" s="110"/>
      <c r="K269" s="110"/>
      <c r="M269" s="110"/>
    </row>
    <row r="270" spans="1:13" ht="34.5" customHeight="1">
      <c r="A270" s="84"/>
      <c r="B270" s="289" t="s">
        <v>194</v>
      </c>
      <c r="C270" s="292"/>
      <c r="D270" s="292"/>
      <c r="E270" s="292"/>
      <c r="F270" s="292"/>
      <c r="G270" s="144">
        <f>G257</f>
        <v>1755</v>
      </c>
      <c r="H270" s="170"/>
      <c r="I270" s="144">
        <f>I257</f>
        <v>1563</v>
      </c>
      <c r="J270" s="158"/>
      <c r="K270" s="144">
        <f>K257</f>
        <v>12367</v>
      </c>
      <c r="L270" s="23"/>
      <c r="M270" s="144">
        <f>M257</f>
        <v>11653</v>
      </c>
    </row>
    <row r="271" spans="1:13" ht="15.75">
      <c r="A271" s="84"/>
      <c r="B271" s="165"/>
      <c r="C271" s="166"/>
      <c r="D271" s="166"/>
      <c r="E271" s="166"/>
      <c r="F271" s="166"/>
      <c r="G271" s="144"/>
      <c r="H271" s="170"/>
      <c r="I271" s="144"/>
      <c r="J271" s="158"/>
      <c r="K271" s="144"/>
      <c r="L271" s="23"/>
      <c r="M271" s="144"/>
    </row>
    <row r="272" spans="1:13" ht="32.25" customHeight="1">
      <c r="A272" s="84"/>
      <c r="B272" s="289" t="s">
        <v>195</v>
      </c>
      <c r="C272" s="289"/>
      <c r="D272" s="289"/>
      <c r="E272" s="289"/>
      <c r="F272" s="289"/>
      <c r="G272" s="178">
        <f>G258</f>
        <v>68420</v>
      </c>
      <c r="H272" s="158"/>
      <c r="I272" s="66">
        <f>I258</f>
        <v>66882</v>
      </c>
      <c r="J272" s="158"/>
      <c r="K272" s="178">
        <f>K258</f>
        <v>68420</v>
      </c>
      <c r="L272" s="23"/>
      <c r="M272" s="179">
        <f>M258</f>
        <v>66882</v>
      </c>
    </row>
    <row r="273" spans="1:13" ht="15.75">
      <c r="A273" s="84"/>
      <c r="B273" s="289" t="s">
        <v>198</v>
      </c>
      <c r="C273" s="291"/>
      <c r="D273" s="291"/>
      <c r="E273" s="291"/>
      <c r="F273" s="291"/>
      <c r="G273" s="172">
        <v>0</v>
      </c>
      <c r="H273" s="170"/>
      <c r="I273" s="145">
        <v>324</v>
      </c>
      <c r="J273" s="158"/>
      <c r="K273" s="180">
        <v>0</v>
      </c>
      <c r="L273" s="181"/>
      <c r="M273" s="149">
        <v>324</v>
      </c>
    </row>
    <row r="274" spans="1:13" ht="30.75" customHeight="1">
      <c r="A274" s="84"/>
      <c r="B274" s="289" t="s">
        <v>199</v>
      </c>
      <c r="C274" s="289"/>
      <c r="D274" s="289"/>
      <c r="E274" s="289"/>
      <c r="F274" s="289"/>
      <c r="G274" s="182">
        <f>SUM(G272:G273)</f>
        <v>68420</v>
      </c>
      <c r="H274" s="183"/>
      <c r="I274" s="182">
        <f>SUM(I272:I273)</f>
        <v>67206</v>
      </c>
      <c r="J274" s="158"/>
      <c r="K274" s="182">
        <f>SUM(K272:K273)</f>
        <v>68420</v>
      </c>
      <c r="L274" s="184"/>
      <c r="M274" s="182">
        <f>SUM(M272:M273)</f>
        <v>67206</v>
      </c>
    </row>
    <row r="275" spans="1:13" ht="15.75">
      <c r="A275" s="84"/>
      <c r="B275" s="57"/>
      <c r="C275" s="57"/>
      <c r="D275" s="158"/>
      <c r="E275" s="158"/>
      <c r="F275" s="23"/>
      <c r="G275" s="172"/>
      <c r="H275" s="170"/>
      <c r="I275" s="145"/>
      <c r="J275" s="158"/>
      <c r="K275" s="23"/>
      <c r="L275" s="23"/>
      <c r="M275" s="148"/>
    </row>
    <row r="276" spans="1:13" ht="16.5" thickBot="1">
      <c r="A276" s="87"/>
      <c r="B276" s="173" t="s">
        <v>60</v>
      </c>
      <c r="C276" s="23"/>
      <c r="D276" s="158"/>
      <c r="E276" s="158"/>
      <c r="F276" s="23"/>
      <c r="G276" s="174">
        <f>(+G270/G274)*100</f>
        <v>2.565039462145571</v>
      </c>
      <c r="H276" s="175"/>
      <c r="I276" s="174">
        <f>(+I270/I274)*100</f>
        <v>2.325685206677975</v>
      </c>
      <c r="J276" s="158"/>
      <c r="K276" s="174">
        <f>(+K270/K274)*100</f>
        <v>18.075124232680505</v>
      </c>
      <c r="L276" s="176"/>
      <c r="M276" s="174">
        <f>(+M270/M274)*100</f>
        <v>17.339225664375206</v>
      </c>
    </row>
    <row r="277" spans="1:13" ht="15.75">
      <c r="A277" s="87"/>
      <c r="B277" s="173"/>
      <c r="C277" s="23"/>
      <c r="D277" s="158"/>
      <c r="E277" s="158"/>
      <c r="F277" s="23"/>
      <c r="G277" s="177"/>
      <c r="H277" s="170"/>
      <c r="I277" s="177"/>
      <c r="J277" s="158"/>
      <c r="K277" s="177"/>
      <c r="L277" s="23"/>
      <c r="M277" s="177"/>
    </row>
    <row r="278" spans="1:13" ht="15.75">
      <c r="A278" s="87"/>
      <c r="B278" s="173"/>
      <c r="C278" s="23"/>
      <c r="D278" s="158"/>
      <c r="E278" s="158"/>
      <c r="F278" s="23"/>
      <c r="G278" s="177"/>
      <c r="H278" s="170"/>
      <c r="I278" s="177"/>
      <c r="J278" s="158"/>
      <c r="K278" s="177"/>
      <c r="L278" s="23"/>
      <c r="M278" s="177"/>
    </row>
    <row r="279" spans="1:10" ht="15">
      <c r="A279" s="87"/>
      <c r="B279" s="94"/>
      <c r="C279" s="94"/>
      <c r="D279" s="104"/>
      <c r="E279" s="104"/>
      <c r="F279" s="104"/>
      <c r="G279" s="104"/>
      <c r="H279" s="104"/>
      <c r="I279" s="104"/>
      <c r="J279" s="104"/>
    </row>
    <row r="280" spans="1:10" ht="15">
      <c r="A280" s="87"/>
      <c r="B280" s="94"/>
      <c r="C280" s="94"/>
      <c r="D280" s="104"/>
      <c r="E280" s="104"/>
      <c r="F280" s="104"/>
      <c r="G280" s="104"/>
      <c r="H280" s="104"/>
      <c r="I280" s="104"/>
      <c r="J280" s="104"/>
    </row>
    <row r="281" spans="1:10" ht="15">
      <c r="A281" s="87"/>
      <c r="B281" s="94"/>
      <c r="C281" s="94"/>
      <c r="D281" s="104"/>
      <c r="E281" s="104"/>
      <c r="F281" s="104"/>
      <c r="G281" s="104"/>
      <c r="H281" s="104"/>
      <c r="I281" s="104"/>
      <c r="J281" s="104"/>
    </row>
    <row r="282" spans="1:10" ht="15">
      <c r="A282" s="87"/>
      <c r="B282" s="94"/>
      <c r="C282" s="94"/>
      <c r="D282" s="104"/>
      <c r="E282" s="104"/>
      <c r="F282" s="104"/>
      <c r="G282" s="104"/>
      <c r="H282" s="104"/>
      <c r="I282" s="104"/>
      <c r="J282" s="104"/>
    </row>
    <row r="283" spans="1:10" ht="15">
      <c r="A283" s="87"/>
      <c r="B283" s="94"/>
      <c r="C283" s="94"/>
      <c r="D283" s="104"/>
      <c r="E283" s="104"/>
      <c r="F283" s="104"/>
      <c r="G283" s="104"/>
      <c r="H283" s="104"/>
      <c r="I283" s="104"/>
      <c r="J283" s="104"/>
    </row>
    <row r="284" spans="1:10" ht="15">
      <c r="A284" s="87"/>
      <c r="B284" s="94"/>
      <c r="C284" s="94"/>
      <c r="D284" s="104"/>
      <c r="E284" s="104"/>
      <c r="F284" s="104"/>
      <c r="G284" s="104"/>
      <c r="H284" s="104"/>
      <c r="I284" s="104"/>
      <c r="J284" s="104"/>
    </row>
    <row r="285" spans="1:10" ht="15">
      <c r="A285" s="87"/>
      <c r="B285" s="94"/>
      <c r="C285" s="94"/>
      <c r="D285" s="104"/>
      <c r="E285" s="104"/>
      <c r="F285" s="104"/>
      <c r="G285" s="104"/>
      <c r="H285" s="104"/>
      <c r="I285" s="104"/>
      <c r="J285" s="104"/>
    </row>
    <row r="286" spans="1:10" ht="15">
      <c r="A286" s="87"/>
      <c r="B286" s="94"/>
      <c r="C286" s="94"/>
      <c r="D286" s="104"/>
      <c r="E286" s="104"/>
      <c r="F286" s="104"/>
      <c r="G286" s="104"/>
      <c r="H286" s="104"/>
      <c r="I286" s="104"/>
      <c r="J286" s="104"/>
    </row>
    <row r="287" spans="1:10" ht="15">
      <c r="A287" s="87"/>
      <c r="B287" s="94"/>
      <c r="C287" s="94"/>
      <c r="D287" s="104"/>
      <c r="E287" s="104"/>
      <c r="F287" s="104"/>
      <c r="G287" s="104"/>
      <c r="H287" s="104"/>
      <c r="I287" s="104"/>
      <c r="J287" s="104"/>
    </row>
    <row r="288" spans="1:10" ht="15">
      <c r="A288" s="87"/>
      <c r="B288" s="94"/>
      <c r="C288" s="94"/>
      <c r="D288" s="104"/>
      <c r="E288" s="104"/>
      <c r="F288" s="104"/>
      <c r="G288" s="104"/>
      <c r="H288" s="104"/>
      <c r="I288" s="104"/>
      <c r="J288" s="104"/>
    </row>
    <row r="289" spans="1:10" ht="15">
      <c r="A289" s="87"/>
      <c r="B289" s="94"/>
      <c r="C289" s="94"/>
      <c r="D289" s="104"/>
      <c r="E289" s="104"/>
      <c r="F289" s="104"/>
      <c r="G289" s="104"/>
      <c r="H289" s="104"/>
      <c r="I289" s="104"/>
      <c r="J289" s="104"/>
    </row>
    <row r="290" spans="1:10" ht="15">
      <c r="A290" s="87"/>
      <c r="B290" s="94"/>
      <c r="C290" s="94"/>
      <c r="D290" s="104"/>
      <c r="E290" s="104"/>
      <c r="F290" s="104"/>
      <c r="G290" s="104"/>
      <c r="H290" s="104"/>
      <c r="I290" s="104"/>
      <c r="J290" s="104"/>
    </row>
    <row r="291" spans="1:10" ht="15">
      <c r="A291" s="87"/>
      <c r="B291" s="94"/>
      <c r="C291" s="94"/>
      <c r="D291" s="104"/>
      <c r="E291" s="104"/>
      <c r="F291" s="104"/>
      <c r="G291" s="104"/>
      <c r="H291" s="104"/>
      <c r="I291" s="104"/>
      <c r="J291" s="104"/>
    </row>
    <row r="292" spans="1:10" ht="15">
      <c r="A292" s="87"/>
      <c r="B292" s="94"/>
      <c r="C292" s="94"/>
      <c r="D292" s="104"/>
      <c r="E292" s="104"/>
      <c r="F292" s="104"/>
      <c r="G292" s="104"/>
      <c r="H292" s="104"/>
      <c r="I292" s="104"/>
      <c r="J292" s="104"/>
    </row>
    <row r="293" spans="1:10" ht="15">
      <c r="A293" s="87"/>
      <c r="B293" s="94"/>
      <c r="C293" s="94"/>
      <c r="D293" s="104"/>
      <c r="E293" s="104"/>
      <c r="F293" s="104"/>
      <c r="G293" s="104"/>
      <c r="H293" s="104"/>
      <c r="I293" s="104"/>
      <c r="J293" s="104"/>
    </row>
    <row r="294" spans="1:10" ht="15">
      <c r="A294" s="87"/>
      <c r="B294" s="94"/>
      <c r="C294" s="94"/>
      <c r="D294" s="104"/>
      <c r="E294" s="104"/>
      <c r="F294" s="104"/>
      <c r="G294" s="104"/>
      <c r="H294" s="104"/>
      <c r="I294" s="104"/>
      <c r="J294" s="104"/>
    </row>
    <row r="295" spans="1:10" ht="15">
      <c r="A295" s="87"/>
      <c r="B295" s="94"/>
      <c r="C295" s="94"/>
      <c r="D295" s="104"/>
      <c r="E295" s="104"/>
      <c r="F295" s="104"/>
      <c r="G295" s="104"/>
      <c r="H295" s="104"/>
      <c r="I295" s="104"/>
      <c r="J295" s="104"/>
    </row>
    <row r="296" spans="1:10" ht="15">
      <c r="A296" s="87"/>
      <c r="B296" s="94"/>
      <c r="C296" s="94"/>
      <c r="D296" s="104"/>
      <c r="E296" s="104"/>
      <c r="F296" s="104"/>
      <c r="G296" s="104"/>
      <c r="H296" s="104"/>
      <c r="I296" s="104"/>
      <c r="J296" s="104"/>
    </row>
    <row r="297" spans="1:10" ht="15">
      <c r="A297" s="87"/>
      <c r="B297" s="94"/>
      <c r="C297" s="94"/>
      <c r="D297" s="104"/>
      <c r="E297" s="104"/>
      <c r="F297" s="104"/>
      <c r="G297" s="104"/>
      <c r="H297" s="104"/>
      <c r="I297" s="104"/>
      <c r="J297" s="104"/>
    </row>
    <row r="298" spans="1:10" ht="15">
      <c r="A298" s="87"/>
      <c r="B298" s="94"/>
      <c r="C298" s="94"/>
      <c r="D298" s="104"/>
      <c r="E298" s="104"/>
      <c r="F298" s="104"/>
      <c r="G298" s="104"/>
      <c r="H298" s="104"/>
      <c r="I298" s="104"/>
      <c r="J298" s="104"/>
    </row>
    <row r="299" spans="1:10" ht="15">
      <c r="A299" s="87"/>
      <c r="B299" s="94"/>
      <c r="C299" s="94"/>
      <c r="D299" s="104"/>
      <c r="E299" s="104"/>
      <c r="F299" s="104"/>
      <c r="G299" s="104"/>
      <c r="H299" s="104"/>
      <c r="I299" s="104"/>
      <c r="J299" s="104"/>
    </row>
    <row r="300" spans="1:10" ht="15">
      <c r="A300" s="87"/>
      <c r="B300" s="94"/>
      <c r="C300" s="94"/>
      <c r="D300" s="104"/>
      <c r="E300" s="104"/>
      <c r="F300" s="104"/>
      <c r="G300" s="104"/>
      <c r="H300" s="104"/>
      <c r="I300" s="104"/>
      <c r="J300" s="104"/>
    </row>
    <row r="301" spans="1:10" ht="15">
      <c r="A301" s="87"/>
      <c r="B301" s="94"/>
      <c r="C301" s="94"/>
      <c r="D301" s="104"/>
      <c r="E301" s="104"/>
      <c r="F301" s="104"/>
      <c r="G301" s="104"/>
      <c r="H301" s="104"/>
      <c r="I301" s="104"/>
      <c r="J301" s="104"/>
    </row>
    <row r="302" spans="1:10" ht="15">
      <c r="A302" s="87"/>
      <c r="B302" s="94"/>
      <c r="C302" s="94"/>
      <c r="D302" s="104"/>
      <c r="E302" s="104"/>
      <c r="F302" s="104"/>
      <c r="G302" s="104"/>
      <c r="H302" s="104"/>
      <c r="I302" s="104"/>
      <c r="J302" s="104"/>
    </row>
    <row r="303" spans="1:10" ht="15">
      <c r="A303" s="87"/>
      <c r="B303" s="94"/>
      <c r="C303" s="94"/>
      <c r="D303" s="104"/>
      <c r="E303" s="104"/>
      <c r="F303" s="104"/>
      <c r="G303" s="104"/>
      <c r="H303" s="104"/>
      <c r="I303" s="104"/>
      <c r="J303" s="104"/>
    </row>
    <row r="304" spans="1:10" ht="15">
      <c r="A304" s="87"/>
      <c r="B304" s="94"/>
      <c r="C304" s="94"/>
      <c r="D304" s="104"/>
      <c r="E304" s="104"/>
      <c r="F304" s="104"/>
      <c r="G304" s="104"/>
      <c r="H304" s="104"/>
      <c r="I304" s="104"/>
      <c r="J304" s="104"/>
    </row>
    <row r="305" spans="1:10" ht="15">
      <c r="A305" s="87"/>
      <c r="B305" s="94"/>
      <c r="C305" s="94"/>
      <c r="D305" s="104"/>
      <c r="E305" s="104"/>
      <c r="F305" s="104"/>
      <c r="G305" s="104"/>
      <c r="H305" s="104"/>
      <c r="I305" s="104"/>
      <c r="J305" s="104"/>
    </row>
    <row r="306" spans="1:10" ht="15">
      <c r="A306" s="87"/>
      <c r="B306" s="94"/>
      <c r="C306" s="94"/>
      <c r="D306" s="104"/>
      <c r="E306" s="104"/>
      <c r="F306" s="104"/>
      <c r="G306" s="104"/>
      <c r="H306" s="104"/>
      <c r="I306" s="104"/>
      <c r="J306" s="104"/>
    </row>
    <row r="307" spans="1:10" ht="15">
      <c r="A307" s="87"/>
      <c r="B307" s="94"/>
      <c r="C307" s="94"/>
      <c r="D307" s="104"/>
      <c r="E307" s="104"/>
      <c r="F307" s="104"/>
      <c r="G307" s="104"/>
      <c r="H307" s="104"/>
      <c r="I307" s="104"/>
      <c r="J307" s="104"/>
    </row>
    <row r="308" spans="1:10" ht="15">
      <c r="A308" s="87"/>
      <c r="B308" s="94"/>
      <c r="C308" s="94"/>
      <c r="D308" s="104"/>
      <c r="E308" s="104"/>
      <c r="F308" s="104"/>
      <c r="G308" s="104"/>
      <c r="H308" s="104"/>
      <c r="I308" s="104"/>
      <c r="J308" s="104"/>
    </row>
    <row r="309" spans="1:10" ht="15">
      <c r="A309" s="87"/>
      <c r="B309" s="94"/>
      <c r="C309" s="94"/>
      <c r="D309" s="104"/>
      <c r="E309" s="104"/>
      <c r="F309" s="104"/>
      <c r="G309" s="104"/>
      <c r="H309" s="104"/>
      <c r="I309" s="104"/>
      <c r="J309" s="104"/>
    </row>
    <row r="310" spans="1:10" ht="15">
      <c r="A310" s="87"/>
      <c r="B310" s="94"/>
      <c r="C310" s="94"/>
      <c r="D310" s="104"/>
      <c r="E310" s="104"/>
      <c r="F310" s="104"/>
      <c r="G310" s="104"/>
      <c r="H310" s="104"/>
      <c r="I310" s="104"/>
      <c r="J310" s="104"/>
    </row>
    <row r="311" spans="1:10" ht="15">
      <c r="A311" s="87"/>
      <c r="B311" s="94"/>
      <c r="C311" s="94"/>
      <c r="D311" s="104"/>
      <c r="E311" s="104"/>
      <c r="F311" s="104"/>
      <c r="G311" s="104"/>
      <c r="H311" s="104"/>
      <c r="I311" s="104"/>
      <c r="J311" s="104"/>
    </row>
    <row r="312" spans="1:10" ht="15">
      <c r="A312" s="87"/>
      <c r="B312" s="94"/>
      <c r="C312" s="94"/>
      <c r="D312" s="104"/>
      <c r="E312" s="104"/>
      <c r="F312" s="104"/>
      <c r="G312" s="104"/>
      <c r="H312" s="104"/>
      <c r="I312" s="104"/>
      <c r="J312" s="104"/>
    </row>
    <row r="313" spans="1:10" ht="15">
      <c r="A313" s="87"/>
      <c r="B313" s="94"/>
      <c r="C313" s="94"/>
      <c r="D313" s="104"/>
      <c r="E313" s="104"/>
      <c r="F313" s="104"/>
      <c r="G313" s="104"/>
      <c r="H313" s="104"/>
      <c r="I313" s="104"/>
      <c r="J313" s="104"/>
    </row>
    <row r="314" spans="1:10" ht="15">
      <c r="A314" s="87"/>
      <c r="B314" s="94"/>
      <c r="C314" s="94"/>
      <c r="D314" s="104"/>
      <c r="E314" s="104"/>
      <c r="F314" s="104"/>
      <c r="G314" s="104"/>
      <c r="H314" s="104"/>
      <c r="I314" s="104"/>
      <c r="J314" s="104"/>
    </row>
    <row r="315" spans="1:10" ht="15">
      <c r="A315" s="87"/>
      <c r="B315" s="94"/>
      <c r="C315" s="94"/>
      <c r="D315" s="104"/>
      <c r="E315" s="104"/>
      <c r="F315" s="104"/>
      <c r="G315" s="104"/>
      <c r="H315" s="104"/>
      <c r="I315" s="104"/>
      <c r="J315" s="104"/>
    </row>
    <row r="316" spans="1:10" ht="15">
      <c r="A316" s="87"/>
      <c r="B316" s="94"/>
      <c r="C316" s="94"/>
      <c r="D316" s="104"/>
      <c r="E316" s="104"/>
      <c r="F316" s="104"/>
      <c r="G316" s="104"/>
      <c r="H316" s="104"/>
      <c r="I316" s="104"/>
      <c r="J316" s="104"/>
    </row>
    <row r="317" spans="1:10" ht="15">
      <c r="A317" s="87"/>
      <c r="B317" s="94"/>
      <c r="C317" s="94"/>
      <c r="D317" s="104"/>
      <c r="E317" s="104"/>
      <c r="F317" s="104"/>
      <c r="G317" s="104"/>
      <c r="H317" s="104"/>
      <c r="I317" s="104"/>
      <c r="J317" s="104"/>
    </row>
    <row r="318" spans="1:10" ht="15">
      <c r="A318" s="87"/>
      <c r="B318" s="94"/>
      <c r="C318" s="94"/>
      <c r="D318" s="104"/>
      <c r="E318" s="104"/>
      <c r="F318" s="104"/>
      <c r="G318" s="104"/>
      <c r="H318" s="104"/>
      <c r="I318" s="104"/>
      <c r="J318" s="104"/>
    </row>
    <row r="319" spans="1:10" ht="15">
      <c r="A319" s="87"/>
      <c r="B319" s="94"/>
      <c r="C319" s="94"/>
      <c r="D319" s="104"/>
      <c r="E319" s="104"/>
      <c r="F319" s="104"/>
      <c r="G319" s="104"/>
      <c r="H319" s="104"/>
      <c r="I319" s="104"/>
      <c r="J319" s="104"/>
    </row>
    <row r="320" spans="1:10" ht="15">
      <c r="A320" s="87"/>
      <c r="B320" s="94"/>
      <c r="C320" s="94"/>
      <c r="D320" s="104"/>
      <c r="E320" s="104"/>
      <c r="F320" s="104"/>
      <c r="G320" s="104"/>
      <c r="H320" s="104"/>
      <c r="I320" s="104"/>
      <c r="J320" s="104"/>
    </row>
    <row r="321" spans="1:10" ht="15">
      <c r="A321" s="87"/>
      <c r="B321" s="94"/>
      <c r="C321" s="94"/>
      <c r="D321" s="104"/>
      <c r="E321" s="104"/>
      <c r="F321" s="104"/>
      <c r="G321" s="104"/>
      <c r="H321" s="104"/>
      <c r="I321" s="104"/>
      <c r="J321" s="104"/>
    </row>
    <row r="322" spans="1:10" ht="15">
      <c r="A322" s="87"/>
      <c r="B322" s="94"/>
      <c r="C322" s="94"/>
      <c r="D322" s="104"/>
      <c r="E322" s="104"/>
      <c r="F322" s="104"/>
      <c r="G322" s="104"/>
      <c r="H322" s="104"/>
      <c r="I322" s="104"/>
      <c r="J322" s="104"/>
    </row>
    <row r="323" spans="1:10" ht="15">
      <c r="A323" s="87"/>
      <c r="B323" s="94"/>
      <c r="C323" s="94"/>
      <c r="D323" s="104"/>
      <c r="E323" s="104"/>
      <c r="F323" s="104"/>
      <c r="G323" s="104"/>
      <c r="H323" s="104"/>
      <c r="I323" s="104"/>
      <c r="J323" s="104"/>
    </row>
    <row r="324" spans="1:10" ht="15">
      <c r="A324" s="87"/>
      <c r="B324" s="94"/>
      <c r="C324" s="94"/>
      <c r="D324" s="104"/>
      <c r="E324" s="104"/>
      <c r="F324" s="104"/>
      <c r="G324" s="104"/>
      <c r="H324" s="104"/>
      <c r="I324" s="104"/>
      <c r="J324" s="104"/>
    </row>
    <row r="325" spans="1:10" ht="15">
      <c r="A325" s="87"/>
      <c r="B325" s="94"/>
      <c r="C325" s="94"/>
      <c r="D325" s="104"/>
      <c r="E325" s="104"/>
      <c r="F325" s="104"/>
      <c r="G325" s="104"/>
      <c r="H325" s="104"/>
      <c r="I325" s="104"/>
      <c r="J325" s="104"/>
    </row>
    <row r="326" spans="1:10" ht="15">
      <c r="A326" s="87"/>
      <c r="B326" s="94"/>
      <c r="C326" s="94"/>
      <c r="D326" s="104"/>
      <c r="E326" s="104"/>
      <c r="F326" s="104"/>
      <c r="G326" s="104"/>
      <c r="H326" s="104"/>
      <c r="I326" s="104"/>
      <c r="J326" s="104"/>
    </row>
    <row r="327" spans="1:10" ht="15">
      <c r="A327" s="87"/>
      <c r="B327" s="94"/>
      <c r="C327" s="94"/>
      <c r="D327" s="104"/>
      <c r="E327" s="104"/>
      <c r="F327" s="104"/>
      <c r="G327" s="104"/>
      <c r="H327" s="104"/>
      <c r="I327" s="104"/>
      <c r="J327" s="104"/>
    </row>
    <row r="328" spans="1:10" ht="15">
      <c r="A328" s="87"/>
      <c r="B328" s="94"/>
      <c r="C328" s="94"/>
      <c r="D328" s="104"/>
      <c r="E328" s="104"/>
      <c r="F328" s="104"/>
      <c r="G328" s="104"/>
      <c r="H328" s="104"/>
      <c r="I328" s="104"/>
      <c r="J328" s="104"/>
    </row>
    <row r="329" spans="1:10" ht="15">
      <c r="A329" s="87"/>
      <c r="B329" s="94"/>
      <c r="C329" s="94"/>
      <c r="D329" s="104"/>
      <c r="E329" s="104"/>
      <c r="F329" s="104"/>
      <c r="G329" s="104"/>
      <c r="H329" s="104"/>
      <c r="I329" s="104"/>
      <c r="J329" s="104"/>
    </row>
    <row r="330" spans="1:10" ht="15">
      <c r="A330" s="87"/>
      <c r="B330" s="94"/>
      <c r="C330" s="94"/>
      <c r="D330" s="104"/>
      <c r="E330" s="104"/>
      <c r="F330" s="104"/>
      <c r="G330" s="104"/>
      <c r="H330" s="104"/>
      <c r="I330" s="104"/>
      <c r="J330" s="104"/>
    </row>
    <row r="331" spans="1:10" ht="15">
      <c r="A331" s="87"/>
      <c r="B331" s="94"/>
      <c r="C331" s="94"/>
      <c r="D331" s="104"/>
      <c r="E331" s="104"/>
      <c r="F331" s="104"/>
      <c r="G331" s="104"/>
      <c r="H331" s="104"/>
      <c r="I331" s="104"/>
      <c r="J331" s="104"/>
    </row>
    <row r="332" spans="1:10" ht="15">
      <c r="A332" s="87"/>
      <c r="B332" s="94"/>
      <c r="C332" s="94"/>
      <c r="D332" s="104"/>
      <c r="E332" s="104"/>
      <c r="F332" s="104"/>
      <c r="G332" s="104"/>
      <c r="H332" s="104"/>
      <c r="I332" s="104"/>
      <c r="J332" s="104"/>
    </row>
    <row r="333" spans="1:10" ht="15">
      <c r="A333" s="87"/>
      <c r="B333" s="94"/>
      <c r="C333" s="94"/>
      <c r="D333" s="104"/>
      <c r="E333" s="104"/>
      <c r="F333" s="104"/>
      <c r="G333" s="104"/>
      <c r="H333" s="104"/>
      <c r="I333" s="104"/>
      <c r="J333" s="104"/>
    </row>
    <row r="334" spans="1:10" ht="15">
      <c r="A334" s="87"/>
      <c r="B334" s="94"/>
      <c r="C334" s="94"/>
      <c r="D334" s="104"/>
      <c r="E334" s="104"/>
      <c r="F334" s="104"/>
      <c r="G334" s="104"/>
      <c r="H334" s="104"/>
      <c r="I334" s="104"/>
      <c r="J334" s="104"/>
    </row>
    <row r="335" spans="1:6" ht="15">
      <c r="A335" s="87"/>
      <c r="B335" s="94"/>
      <c r="C335" s="94"/>
      <c r="D335" s="104"/>
      <c r="E335" s="104"/>
      <c r="F335" s="104"/>
    </row>
    <row r="336" spans="2:6" ht="15">
      <c r="B336" s="94"/>
      <c r="C336" s="94"/>
      <c r="D336" s="104"/>
      <c r="E336" s="104"/>
      <c r="F336" s="104"/>
    </row>
    <row r="337" spans="2:6" ht="15">
      <c r="B337" s="94"/>
      <c r="C337" s="94"/>
      <c r="D337" s="104"/>
      <c r="E337" s="104"/>
      <c r="F337" s="104"/>
    </row>
    <row r="338" spans="2:6" ht="15">
      <c r="B338" s="94"/>
      <c r="C338" s="94"/>
      <c r="D338" s="104"/>
      <c r="E338" s="104"/>
      <c r="F338" s="104"/>
    </row>
    <row r="339" ht="15">
      <c r="F339" s="104"/>
    </row>
    <row r="340" ht="15">
      <c r="F340" s="104"/>
    </row>
    <row r="341" ht="15">
      <c r="F341" s="104"/>
    </row>
    <row r="342" ht="15">
      <c r="F342" s="104"/>
    </row>
  </sheetData>
  <sheetProtection/>
  <mergeCells count="134">
    <mergeCell ref="K167:M167"/>
    <mergeCell ref="B258:F258"/>
    <mergeCell ref="B257:F257"/>
    <mergeCell ref="B89:M89"/>
    <mergeCell ref="B91:M91"/>
    <mergeCell ref="B93:M93"/>
    <mergeCell ref="B232:M232"/>
    <mergeCell ref="B212:M212"/>
    <mergeCell ref="B208:M208"/>
    <mergeCell ref="B172:E172"/>
    <mergeCell ref="B210:M210"/>
    <mergeCell ref="B234:M234"/>
    <mergeCell ref="K254:M254"/>
    <mergeCell ref="B247:M247"/>
    <mergeCell ref="G254:I254"/>
    <mergeCell ref="B244:J244"/>
    <mergeCell ref="B252:M252"/>
    <mergeCell ref="B248:J248"/>
    <mergeCell ref="B178:M178"/>
    <mergeCell ref="B184:M184"/>
    <mergeCell ref="B182:J182"/>
    <mergeCell ref="B173:E173"/>
    <mergeCell ref="B175:E175"/>
    <mergeCell ref="B180:M180"/>
    <mergeCell ref="B21:D21"/>
    <mergeCell ref="B22:D22"/>
    <mergeCell ref="B23:D23"/>
    <mergeCell ref="B25:D25"/>
    <mergeCell ref="B24:D24"/>
    <mergeCell ref="B26:D26"/>
    <mergeCell ref="G166:I166"/>
    <mergeCell ref="B158:M158"/>
    <mergeCell ref="I148:J148"/>
    <mergeCell ref="I146:J146"/>
    <mergeCell ref="D146:E146"/>
    <mergeCell ref="B154:J154"/>
    <mergeCell ref="B150:M150"/>
    <mergeCell ref="F58:G58"/>
    <mergeCell ref="B54:J54"/>
    <mergeCell ref="B274:F274"/>
    <mergeCell ref="B264:M264"/>
    <mergeCell ref="B273:F273"/>
    <mergeCell ref="B270:F270"/>
    <mergeCell ref="B272:F272"/>
    <mergeCell ref="K267:M267"/>
    <mergeCell ref="G267:I267"/>
    <mergeCell ref="B265:M265"/>
    <mergeCell ref="B46:J46"/>
    <mergeCell ref="B40:M40"/>
    <mergeCell ref="J58:L58"/>
    <mergeCell ref="B31:D31"/>
    <mergeCell ref="E31:M31"/>
    <mergeCell ref="B52:M52"/>
    <mergeCell ref="B44:M44"/>
    <mergeCell ref="D49:J49"/>
    <mergeCell ref="B56:M56"/>
    <mergeCell ref="B48:M48"/>
    <mergeCell ref="B50:J50"/>
    <mergeCell ref="B32:D32"/>
    <mergeCell ref="E30:M30"/>
    <mergeCell ref="B246:M246"/>
    <mergeCell ref="B111:J111"/>
    <mergeCell ref="B120:E120"/>
    <mergeCell ref="B192:M192"/>
    <mergeCell ref="B186:J186"/>
    <mergeCell ref="G167:I167"/>
    <mergeCell ref="B136:J136"/>
    <mergeCell ref="I144:K145"/>
    <mergeCell ref="D145:E145"/>
    <mergeCell ref="B164:J164"/>
    <mergeCell ref="B85:J85"/>
    <mergeCell ref="B97:M97"/>
    <mergeCell ref="B95:M95"/>
    <mergeCell ref="B162:M162"/>
    <mergeCell ref="B160:J160"/>
    <mergeCell ref="D144:E144"/>
    <mergeCell ref="B113:M113"/>
    <mergeCell ref="K166:M166"/>
    <mergeCell ref="B152:M152"/>
    <mergeCell ref="D148:E148"/>
    <mergeCell ref="D147:E147"/>
    <mergeCell ref="B156:M156"/>
    <mergeCell ref="F61:G61"/>
    <mergeCell ref="B81:J81"/>
    <mergeCell ref="B69:M69"/>
    <mergeCell ref="J61:L61"/>
    <mergeCell ref="B67:J67"/>
    <mergeCell ref="B63:J63"/>
    <mergeCell ref="B65:M65"/>
    <mergeCell ref="B30:D30"/>
    <mergeCell ref="B5:M5"/>
    <mergeCell ref="B6:M6"/>
    <mergeCell ref="B8:M8"/>
    <mergeCell ref="D9:J9"/>
    <mergeCell ref="E27:M27"/>
    <mergeCell ref="B28:D28"/>
    <mergeCell ref="E28:M28"/>
    <mergeCell ref="E24:M24"/>
    <mergeCell ref="E25:M25"/>
    <mergeCell ref="E26:M26"/>
    <mergeCell ref="B10:J10"/>
    <mergeCell ref="B12:M12"/>
    <mergeCell ref="B36:M36"/>
    <mergeCell ref="B18:M18"/>
    <mergeCell ref="B34:M34"/>
    <mergeCell ref="B27:D27"/>
    <mergeCell ref="E20:M20"/>
    <mergeCell ref="B14:M14"/>
    <mergeCell ref="E32:M32"/>
    <mergeCell ref="B128:M128"/>
    <mergeCell ref="B16:M16"/>
    <mergeCell ref="B42:J42"/>
    <mergeCell ref="B20:D20"/>
    <mergeCell ref="E23:M23"/>
    <mergeCell ref="B38:J38"/>
    <mergeCell ref="B29:D29"/>
    <mergeCell ref="E29:M29"/>
    <mergeCell ref="E21:M21"/>
    <mergeCell ref="E22:M22"/>
    <mergeCell ref="B107:M107"/>
    <mergeCell ref="B105:M105"/>
    <mergeCell ref="B122:E122"/>
    <mergeCell ref="B124:M124"/>
    <mergeCell ref="B117:M117"/>
    <mergeCell ref="B138:M138"/>
    <mergeCell ref="I147:J147"/>
    <mergeCell ref="B140:M140"/>
    <mergeCell ref="B83:M83"/>
    <mergeCell ref="B142:J142"/>
    <mergeCell ref="B101:M101"/>
    <mergeCell ref="B109:M109"/>
    <mergeCell ref="B87:M87"/>
    <mergeCell ref="B99:M99"/>
    <mergeCell ref="B103:M103"/>
  </mergeCells>
  <printOptions horizontalCentered="1"/>
  <pageMargins left="0.38" right="0.33" top="0.63" bottom="0.25" header="0.25" footer="0.3"/>
  <pageSetup fitToHeight="5" horizontalDpi="600" verticalDpi="600" orientation="portrait" paperSize="9" scale="68" r:id="rId2"/>
  <rowBreaks count="5" manualBreakCount="5">
    <brk id="53" max="12" man="1"/>
    <brk id="109" max="12" man="1"/>
    <brk id="162" max="12" man="1"/>
    <brk id="213" max="12" man="1"/>
    <brk id="247" max="12" man="1"/>
  </rowBreaks>
  <ignoredErrors>
    <ignoredError sqref="D61"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Yeow</cp:lastModifiedBy>
  <cp:lastPrinted>2009-02-07T02:15:05Z</cp:lastPrinted>
  <dcterms:created xsi:type="dcterms:W3CDTF">2002-11-14T19:07:56Z</dcterms:created>
  <dcterms:modified xsi:type="dcterms:W3CDTF">2009-02-12T09:13:53Z</dcterms:modified>
  <cp:category/>
  <cp:version/>
  <cp:contentType/>
  <cp:contentStatus/>
</cp:coreProperties>
</file>